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65" yWindow="0" windowWidth="14490" windowHeight="11640" tabRatio="499"/>
  </bookViews>
  <sheets>
    <sheet name="Krebs" sheetId="46" r:id="rId1"/>
    <sheet name="B" sheetId="47" r:id="rId2"/>
    <sheet name="B-1" sheetId="6" r:id="rId3"/>
    <sheet name="B-2" sheetId="54" r:id="rId4"/>
    <sheet name="B-3" sheetId="53" r:id="rId5"/>
    <sheet name="D" sheetId="50" r:id="rId6"/>
    <sheet name="D-work" sheetId="49" r:id="rId7"/>
  </sheets>
  <definedNames>
    <definedName name="axli">#REF!</definedName>
    <definedName name="naniko">#REF!</definedName>
    <definedName name="natalia">#REF!</definedName>
    <definedName name="_xlnm.Print_Area" localSheetId="2">'B-1'!$A$2:$F$9</definedName>
    <definedName name="_xlnm.Print_Area" localSheetId="3">'B-2'!$A$1:$F$199</definedName>
    <definedName name="_xlnm.Print_Area" localSheetId="5">D!$A$1:$D$7</definedName>
    <definedName name="_xlnm.Print_Area" localSheetId="0">Krebs!$A$1:$D$9</definedName>
    <definedName name="_xlnm.Print_Titles" localSheetId="1">B!$4:$4</definedName>
    <definedName name="_xlnm.Print_Titles" localSheetId="2">'B-1'!$7:$7</definedName>
    <definedName name="_xlnm.Print_Titles" localSheetId="5">D!$4:$4</definedName>
    <definedName name="_xlnm.Print_Titles" localSheetId="0">Krebs!#REF!</definedName>
    <definedName name="Summary">#REF!</definedName>
  </definedNames>
  <calcPr calcId="125725"/>
</workbook>
</file>

<file path=xl/calcChain.xml><?xml version="1.0" encoding="utf-8"?>
<calcChain xmlns="http://schemas.openxmlformats.org/spreadsheetml/2006/main">
  <c r="D13" i="6"/>
  <c r="D14"/>
  <c r="D9" i="53" l="1"/>
  <c r="D44"/>
  <c r="D39"/>
  <c r="D26"/>
  <c r="D23"/>
  <c r="D22"/>
  <c r="D20" s="1"/>
  <c r="D14"/>
  <c r="D11"/>
  <c r="D17" s="1"/>
  <c r="D10" l="1"/>
</calcChain>
</file>

<file path=xl/sharedStrings.xml><?xml version="1.0" encoding="utf-8"?>
<sst xmlns="http://schemas.openxmlformats.org/spreadsheetml/2006/main" count="721" uniqueCount="441">
  <si>
    <t>tn</t>
  </si>
  <si>
    <t>sT</t>
  </si>
  <si>
    <t>D 2-1</t>
  </si>
  <si>
    <t>D 2-2</t>
  </si>
  <si>
    <t>D 2-3</t>
  </si>
  <si>
    <t>m</t>
  </si>
  <si>
    <t>D 2-4</t>
  </si>
  <si>
    <t>D 2-5</t>
  </si>
  <si>
    <t>D 2-6</t>
  </si>
  <si>
    <t>D 2-7</t>
  </si>
  <si>
    <t>D 2-8</t>
  </si>
  <si>
    <t>D 2-9</t>
  </si>
  <si>
    <t>D 2-10</t>
  </si>
  <si>
    <t>D 2-11</t>
  </si>
  <si>
    <t>D 2-12</t>
  </si>
  <si>
    <t>t</t>
  </si>
  <si>
    <t>grZ.m.</t>
  </si>
  <si>
    <t>cali</t>
  </si>
  <si>
    <t>B</t>
  </si>
  <si>
    <t>D</t>
  </si>
  <si>
    <t>D-1</t>
  </si>
  <si>
    <t>D-2</t>
  </si>
  <si>
    <t>D-3</t>
  </si>
  <si>
    <t>#</t>
  </si>
  <si>
    <t>m2</t>
  </si>
  <si>
    <t>m3</t>
  </si>
  <si>
    <t>kg</t>
  </si>
  <si>
    <t>gm</t>
  </si>
  <si>
    <t>c</t>
  </si>
  <si>
    <t>B-1</t>
  </si>
  <si>
    <r>
      <t>B-2</t>
    </r>
    <r>
      <rPr>
        <sz val="11"/>
        <color theme="1"/>
        <rFont val="Calibri"/>
        <family val="2"/>
        <scheme val="minor"/>
      </rPr>
      <t/>
    </r>
  </si>
  <si>
    <r>
      <t>B-3</t>
    </r>
    <r>
      <rPr>
        <sz val="11"/>
        <color theme="1"/>
        <rFont val="Calibri"/>
        <family val="2"/>
        <scheme val="minor"/>
      </rPr>
      <t/>
    </r>
  </si>
  <si>
    <t>ცალი</t>
  </si>
  <si>
    <t>lari</t>
  </si>
  <si>
    <t>D1-1</t>
  </si>
  <si>
    <t>D1-2</t>
  </si>
  <si>
    <t>D1-3</t>
  </si>
  <si>
    <t>D1-4</t>
  </si>
  <si>
    <t>D1-5</t>
  </si>
  <si>
    <t>D1-6</t>
  </si>
  <si>
    <t>D2</t>
  </si>
  <si>
    <t>D.3</t>
  </si>
  <si>
    <t>D.3-1</t>
  </si>
  <si>
    <t>m/sT</t>
  </si>
  <si>
    <t>D.3-2</t>
  </si>
  <si>
    <t>D.3-3</t>
  </si>
  <si>
    <t>D.3-4</t>
  </si>
  <si>
    <t>D.3-5</t>
  </si>
  <si>
    <t>samuSaos CamonaTvali</t>
  </si>
  <si>
    <t>ganzomi leba</t>
  </si>
  <si>
    <t>raodeno ba</t>
  </si>
  <si>
    <t>მ2</t>
  </si>
  <si>
    <t>გრ/მ</t>
  </si>
  <si>
    <t>არსებული კარის ღიობის ამოშენება სამშენებლო ბლოკით</t>
  </si>
  <si>
    <t xml:space="preserve"># p/p   </t>
  </si>
  <si>
    <t>1.2.</t>
  </si>
  <si>
    <t>1.3.</t>
  </si>
  <si>
    <t>2.1.</t>
  </si>
  <si>
    <t>2.2.</t>
  </si>
  <si>
    <t>3.1.</t>
  </si>
  <si>
    <t>3.2.</t>
  </si>
  <si>
    <t>10.1.</t>
  </si>
  <si>
    <t>10.2.</t>
  </si>
  <si>
    <t>19.1.</t>
  </si>
  <si>
    <t>19.2.</t>
  </si>
  <si>
    <t>20.1.</t>
  </si>
  <si>
    <t>20.2.</t>
  </si>
  <si>
    <t>20.3.</t>
  </si>
  <si>
    <t>20.4.</t>
  </si>
  <si>
    <t>20.5.</t>
  </si>
  <si>
    <t>20.6.</t>
  </si>
  <si>
    <t xml:space="preserve">sub chapter </t>
  </si>
  <si>
    <t>Title</t>
  </si>
  <si>
    <t xml:space="preserve">Cost GEL </t>
  </si>
  <si>
    <t xml:space="preserve">construction rehabilitation works </t>
  </si>
  <si>
    <t xml:space="preserve">daily works </t>
  </si>
  <si>
    <t xml:space="preserve">sum </t>
  </si>
  <si>
    <t>VAT - 18%</t>
  </si>
  <si>
    <t xml:space="preserve">Total sum </t>
  </si>
  <si>
    <t>BoQ      #</t>
  </si>
  <si>
    <t xml:space="preserve"> BoQ name</t>
  </si>
  <si>
    <t xml:space="preserve">Total cost GEL </t>
  </si>
  <si>
    <t xml:space="preserve"> Governance building facades </t>
  </si>
  <si>
    <t xml:space="preserve"> Governance building rehabilitation works </t>
  </si>
  <si>
    <t>Total :</t>
  </si>
  <si>
    <t xml:space="preserve"> Theatre building rehabilitation </t>
  </si>
  <si>
    <t xml:space="preserve">works and expenses </t>
  </si>
  <si>
    <t xml:space="preserve">quantity </t>
  </si>
  <si>
    <t>GEL</t>
  </si>
  <si>
    <t>Unit</t>
  </si>
  <si>
    <t xml:space="preserve">Total </t>
  </si>
  <si>
    <t>Total corne</t>
  </si>
  <si>
    <t xml:space="preserve">III. Roof </t>
  </si>
  <si>
    <t xml:space="preserve">Title of works </t>
  </si>
  <si>
    <t xml:space="preserve">unit cost </t>
  </si>
  <si>
    <t xml:space="preserve">I-Chapter </t>
  </si>
  <si>
    <t xml:space="preserve">I-II floor dismantling works </t>
  </si>
  <si>
    <t xml:space="preserve">Dismantling of existing wooden window block </t>
  </si>
  <si>
    <t xml:space="preserve">Dismantling of existing wooden door block </t>
  </si>
  <si>
    <t xml:space="preserve">Sum </t>
  </si>
  <si>
    <t xml:space="preserve">II-Chapter </t>
  </si>
  <si>
    <t xml:space="preserve">Heating </t>
  </si>
  <si>
    <t>plastic pipe  D=20მმ</t>
  </si>
  <si>
    <t>plastic pipe  D=25მმ</t>
  </si>
  <si>
    <t>plastic pipe  D=32მმ</t>
  </si>
  <si>
    <t>plastic pipe  D=40მმ</t>
  </si>
  <si>
    <t>plastic pipe clips D=20; 25; 32; 40.</t>
  </si>
  <si>
    <t xml:space="preserve">coupling D=20mm </t>
  </si>
  <si>
    <t>coupling D=25mm</t>
  </si>
  <si>
    <t>coupling D=32mm</t>
  </si>
  <si>
    <t>coupling D=40mm</t>
  </si>
  <si>
    <t>coupling D=63mm</t>
  </si>
  <si>
    <t>Angle 90 degree. დ=20mm</t>
  </si>
  <si>
    <t>Angle 90 degree D=25mm</t>
  </si>
  <si>
    <t>Angle 90 degree=32mm</t>
  </si>
  <si>
    <t>Angle 90 degree=40mm</t>
  </si>
  <si>
    <t>Angle 90 degree=63mm</t>
  </si>
  <si>
    <t>Tee D=25/20/25მმ</t>
  </si>
  <si>
    <t>Tee D=32/25/32მმ</t>
  </si>
  <si>
    <t>Tee D=40/32/40მმ</t>
  </si>
  <si>
    <t xml:space="preserve">Boiler </t>
  </si>
  <si>
    <t>Flange D=40MM</t>
  </si>
  <si>
    <t>Flange =65mm</t>
  </si>
  <si>
    <t>Installation of back valve D=25mm.</t>
  </si>
  <si>
    <t>Total</t>
  </si>
  <si>
    <t>Plastic coupling PE-100 SDR 11 PN 16 D=50mm</t>
  </si>
  <si>
    <t xml:space="preserve">IV-Chapter </t>
  </si>
  <si>
    <t xml:space="preserve">Dismantling of cornices  on façade </t>
  </si>
  <si>
    <t>Panel type radiator  22KKP-600</t>
  </si>
  <si>
    <t>Coupling with screw D=40mm</t>
  </si>
  <si>
    <t xml:space="preserve">Pipes thermal insulation with heating cover </t>
  </si>
  <si>
    <t>Plastic angle  PE-100 SDR 11 PN 16 D=50mm</t>
  </si>
  <si>
    <t>V-Chapter</t>
  </si>
  <si>
    <t xml:space="preserve">VI-Chapter </t>
  </si>
  <si>
    <t xml:space="preserve">Sanitary ware  installation </t>
  </si>
  <si>
    <t>III-Gas supply</t>
  </si>
  <si>
    <t xml:space="preserve">Removal of old plastering  from damaged walls. </t>
  </si>
  <si>
    <t xml:space="preserve">Walls and partition clearing  from existing layer. </t>
  </si>
  <si>
    <t>Dismantling of existing plinths in working rooms and corridors .</t>
  </si>
  <si>
    <t>Dismantling of old heating radiators</t>
  </si>
  <si>
    <t xml:space="preserve">Cutting -break off  of existing walls and partitions for electric wiring </t>
  </si>
  <si>
    <t xml:space="preserve">Radiator control valve 182 piece, socket  male d= 20mm 182 piece  </t>
  </si>
  <si>
    <t xml:space="preserve">Metal clip elements  </t>
  </si>
  <si>
    <t xml:space="preserve">Boiler tank with capacity 232 kv/t with protector knot. </t>
  </si>
  <si>
    <t xml:space="preserve">Boiler tank with 250.000 k.kal/hr capacity </t>
  </si>
  <si>
    <t xml:space="preserve">Installation of circulating pumps Q=15m3/hr H=10m-2 piece marcus 1 piece </t>
  </si>
  <si>
    <t xml:space="preserve">Installation of expansion tank V-300 Lt.  </t>
  </si>
  <si>
    <t xml:space="preserve">Steel pipe  for chimney D=325 m (with metal clips into the walls) </t>
  </si>
  <si>
    <t xml:space="preserve">Arrangement of chimney steel pipe foundation with concrete m300. </t>
  </si>
  <si>
    <t xml:space="preserve">Arrangement of shaped parts (D=63mm, D=40mm) </t>
  </si>
  <si>
    <t>Arrangement of closing valves with flanges</t>
  </si>
  <si>
    <t>Closing valve D =25mm</t>
  </si>
  <si>
    <t>Valve D =50mm</t>
  </si>
  <si>
    <t>Valve D=40მმ</t>
  </si>
  <si>
    <t>Flange D=50mm</t>
  </si>
  <si>
    <t xml:space="preserve">Trenching  for gas supply </t>
  </si>
  <si>
    <t xml:space="preserve">Backfilling of tranches with sand, 10 cm on bottom and 20 cm on top of pipe.  </t>
  </si>
  <si>
    <t xml:space="preserve">Gas supply plastic pipe D=50mm PE -100 SDR 11 PN 16 </t>
  </si>
  <si>
    <t>Plastic adapter on metal PE-100 SDR 11 PN 16 D=50mm</t>
  </si>
  <si>
    <t xml:space="preserve">Arrangement of steel pipes in boiler with connections D=50mm (Installation of metal elements on the building) </t>
  </si>
  <si>
    <t xml:space="preserve">Plastic cover D=50 mm </t>
  </si>
  <si>
    <t xml:space="preserve">Gas supply metal pipe D=50mm </t>
  </si>
  <si>
    <t xml:space="preserve">Metal angle D=50 mm </t>
  </si>
  <si>
    <t xml:space="preserve">I-II  floor repairing works </t>
  </si>
  <si>
    <t xml:space="preserve">Arrangement of MDF door block  </t>
  </si>
  <si>
    <t xml:space="preserve">Plastering damaged walls and partitions with sand cement mortar  </t>
  </si>
  <si>
    <t xml:space="preserve">Plastering window and door sides with sand cement mortar </t>
  </si>
  <si>
    <t xml:space="preserve">Installation of plaster boards on metal profiles. </t>
  </si>
  <si>
    <t>Repairing of existing walls wooden panels and applying two layer of varnish .</t>
  </si>
  <si>
    <t xml:space="preserve">Plastering of brick wall  </t>
  </si>
  <si>
    <t xml:space="preserve">Floor arrangement with laminated parquet (with under layer) category  N31. </t>
  </si>
  <si>
    <t xml:space="preserve">Plastic plinths installation </t>
  </si>
  <si>
    <t xml:space="preserve">Parquet floor repairing </t>
  </si>
  <si>
    <t xml:space="preserve">Painting stair rail twice with oil paint </t>
  </si>
  <si>
    <t>Arrangement of plaster board partitions both sides  on metal profiles.</t>
  </si>
  <si>
    <t xml:space="preserve">Hatch frame for door block </t>
  </si>
  <si>
    <t xml:space="preserve">Adapter D=63mm შ/ხ </t>
  </si>
  <si>
    <t xml:space="preserve">Adapter D=40mm შ/ხ </t>
  </si>
  <si>
    <t>Arranging lintels on door გამონგრეული კარის ღიობის თავზე ზღუდარების მოწყობა შველერით №16</t>
  </si>
  <si>
    <t xml:space="preserve">Facing staircase platform with fictile slabs. </t>
  </si>
  <si>
    <t xml:space="preserve">პარკეტის იატაკის მოხვეწა Parquet floor </t>
  </si>
  <si>
    <t>ფოლადის მილით სავარცხელას მოწყობა დ=150მმ. (თერმომანომეტრითა და air vent  საჰაერო ვანტუზით)</t>
  </si>
  <si>
    <t xml:space="preserve">b)Fittings F 16 </t>
  </si>
  <si>
    <t xml:space="preserve"> Parquet floor polishing </t>
  </si>
  <si>
    <t>Walling heating radiator niches</t>
  </si>
  <si>
    <t xml:space="preserve">Plastering niches with sand cement mortar </t>
  </si>
  <si>
    <t xml:space="preserve">Facing fictile tiles on the 1st floor working rooms. </t>
  </si>
  <si>
    <t>Installation of window larmiers with galvanized tin plate (0.55m)</t>
  </si>
  <si>
    <t xml:space="preserve">Boiler construction </t>
  </si>
  <si>
    <t xml:space="preserve">Mannula excavation for boiler foundation  </t>
  </si>
  <si>
    <t xml:space="preserve">Arrangement of monolithic reinforced foundation M-200 </t>
  </si>
  <si>
    <t xml:space="preserve">a) Sand road metal mixture </t>
  </si>
  <si>
    <t xml:space="preserve">d) Cement m 400 </t>
  </si>
  <si>
    <t xml:space="preserve">Arranging monolithic reinforced plane roof with thickness 10 cm m-200 </t>
  </si>
  <si>
    <t xml:space="preserve">a) wooden beams  0.08X0.12 and board with thickness  0.04 for roof shuttering  </t>
  </si>
  <si>
    <t>b)Fittings  F-18</t>
  </si>
  <si>
    <t xml:space="preserve">d) Sand road metal mixture </t>
  </si>
  <si>
    <t xml:space="preserve">e)Cement m -400  </t>
  </si>
  <si>
    <t xml:space="preserve">f) Nails </t>
  </si>
  <si>
    <t xml:space="preserve">Arranging metal door with grating (2.20X1.30)  and double painting with oil paint </t>
  </si>
  <si>
    <t xml:space="preserve">Arranging of plastic window  (0.60X0.45) </t>
  </si>
  <si>
    <t xml:space="preserve">Arranging external walls surface with decorative spraying </t>
  </si>
  <si>
    <t>Water closet arrangement</t>
  </si>
  <si>
    <t xml:space="preserve"> Dismantling of suspended ceiling  </t>
  </si>
  <si>
    <t>Plastering walls with sand cement mortar</t>
  </si>
  <si>
    <t xml:space="preserve">Covering walls with fictile slabs </t>
  </si>
  <si>
    <t xml:space="preserve">Covering floor with fictile tiles. </t>
  </si>
  <si>
    <t>Plastic ceiling arrangement on metal profiles</t>
  </si>
  <si>
    <t xml:space="preserve">Flooring with sand cement leveling mortar on metal profiles </t>
  </si>
  <si>
    <t xml:space="preserve">Installation of sewerage system plastic pipe D=100 </t>
  </si>
  <si>
    <t xml:space="preserve">Installation of sewerage system pipe D=50  </t>
  </si>
  <si>
    <t>Installation of shaped parts</t>
  </si>
  <si>
    <t xml:space="preserve">Closet basin with flashing box </t>
  </si>
  <si>
    <t>Dismantling of wash sink and closet basin</t>
  </si>
  <si>
    <t xml:space="preserve">wash sink with prop  </t>
  </si>
  <si>
    <t>Shower cabin</t>
  </si>
  <si>
    <t xml:space="preserve">Mixer </t>
  </si>
  <si>
    <t xml:space="preserve">Installation of water plastic tank in garret (0.5 ton) </t>
  </si>
  <si>
    <t xml:space="preserve">Installation of sewerage pipe D=100mm. With connection on existing manhole </t>
  </si>
  <si>
    <t xml:space="preserve">I-II-III-IV-V-VI Chapters sum </t>
  </si>
  <si>
    <t xml:space="preserve">Electrical installation works </t>
  </si>
  <si>
    <t xml:space="preserve">Placing electrical wirings into the walls with copper conductor </t>
  </si>
  <si>
    <t xml:space="preserve">Plug adapter  rosette with grounding for conditioners and computers </t>
  </si>
  <si>
    <t xml:space="preserve">Installation of plug adapter rosettes </t>
  </si>
  <si>
    <t xml:space="preserve">Installation of switches  </t>
  </si>
  <si>
    <t xml:space="preserve">Installation of reversible switch </t>
  </si>
  <si>
    <t xml:space="preserve">Instalation of distribution box with existing fuses </t>
  </si>
  <si>
    <t>Ceiling luminare (with electric bulbs )</t>
  </si>
  <si>
    <t xml:space="preserve">Installation of internet cable </t>
  </si>
  <si>
    <t>Rosetts for internet</t>
  </si>
  <si>
    <t xml:space="preserve">Insulating tape </t>
  </si>
  <si>
    <t xml:space="preserve">Exhaust ventilation </t>
  </si>
  <si>
    <t xml:space="preserve">Two pole wall outlet with  3rd grounding contact 220 V  </t>
  </si>
  <si>
    <t>Normal execution single pole switch 200V 10 W</t>
  </si>
  <si>
    <t xml:space="preserve">Arrangement of polyethylene  shaped parts </t>
  </si>
  <si>
    <t>Gas lighter 300.00 k.kal/hr</t>
  </si>
  <si>
    <t xml:space="preserve">Twice varnishing of parquet floor    </t>
  </si>
  <si>
    <t>Floor concrete with thickness 8 cm</t>
  </si>
  <si>
    <t>Replacing useless wooden windowsills with plastic width  25cm.</t>
  </si>
  <si>
    <t xml:space="preserve">Installation of distributive boxes </t>
  </si>
  <si>
    <t>Same  2X1.5</t>
  </si>
  <si>
    <t xml:space="preserve">Quantity </t>
  </si>
  <si>
    <t xml:space="preserve">Dimention unit              </t>
  </si>
  <si>
    <t>BoQ cost GEL</t>
  </si>
  <si>
    <t>Construction waste disposal on distance of 10 km.</t>
  </si>
  <si>
    <t xml:space="preserve">Reconstruction works </t>
  </si>
  <si>
    <t>1) Architectural part</t>
  </si>
  <si>
    <t xml:space="preserve">Platform and stairs </t>
  </si>
  <si>
    <t xml:space="preserve">Arrangemnt of metal rail </t>
  </si>
  <si>
    <t xml:space="preserve">On central entrance  platform </t>
  </si>
  <si>
    <t xml:space="preserve">Arrainging rail fauntation with massive natural granite stone 30X30sm. (under metal rail) </t>
  </si>
  <si>
    <t xml:space="preserve">Granite </t>
  </si>
  <si>
    <t>Wire 25kg</t>
  </si>
  <si>
    <t xml:space="preserve">Restoration of base existing facing  granite </t>
  </si>
  <si>
    <t xml:space="preserve">Restoration of existing metal door </t>
  </si>
  <si>
    <t xml:space="preserve">Arranging attached vertical scaffolds and decomposition.  </t>
  </si>
  <si>
    <t xml:space="preserve">Protective grating on attached vertical scaffolds </t>
  </si>
  <si>
    <t xml:space="preserve">Clearing of existing facades from facing and loading on dump truck .(considering protective grating and scaffolds arrangement)  </t>
  </si>
  <si>
    <t xml:space="preserve">Dismantling of existing vitrage and loading on dump truck . </t>
  </si>
  <si>
    <t xml:space="preserve">Dismantling of  profiled sheet metal facing from existing parapet and loading on dump truck.  </t>
  </si>
  <si>
    <t xml:space="preserve">Facing central entrance and adjacent platform with natural granite (stairs and platform 5 cm, front 3 cm)  </t>
  </si>
  <si>
    <t>Fronts</t>
  </si>
  <si>
    <t xml:space="preserve">Central entrance vitrage with double-wing door(withot door frame) locks, handles in total 12 pieces. </t>
  </si>
  <si>
    <t xml:space="preserve">Arrangement of double-wing door vitrage in the entrance of minus floor. (with aluminium frame)and accessories, in total 14 pieces. </t>
  </si>
  <si>
    <t xml:space="preserve">Aluminum windows installation, with locks and accessories. </t>
  </si>
  <si>
    <t xml:space="preserve">Facing minus floor walls with granite stone. </t>
  </si>
  <si>
    <t xml:space="preserve">Facing parapet with aquapanel;Processing and applying 2 layer high quality façade color (considering scaffold arrangement)  </t>
  </si>
  <si>
    <t>Cleaning -processing of existing 4 piece sculpture.</t>
  </si>
  <si>
    <t>Sub chapter</t>
  </si>
  <si>
    <t xml:space="preserve">Cost GEL   </t>
  </si>
  <si>
    <t>manpower</t>
  </si>
  <si>
    <t xml:space="preserve">construction mechanisms </t>
  </si>
  <si>
    <t xml:space="preserve">Sum: </t>
  </si>
  <si>
    <t>materials</t>
  </si>
  <si>
    <t xml:space="preserve">cost </t>
  </si>
  <si>
    <t>part</t>
  </si>
  <si>
    <t xml:space="preserve">unqualified worker
</t>
  </si>
  <si>
    <t>Truck driver</t>
  </si>
  <si>
    <t xml:space="preserve">Excavator operator </t>
  </si>
  <si>
    <t xml:space="preserve">dimension </t>
  </si>
  <si>
    <t>Copper cable with double insulation  with 3X2.5, 3X4  section</t>
  </si>
  <si>
    <t>dimension</t>
  </si>
  <si>
    <t xml:space="preserve">Electric wirings </t>
  </si>
  <si>
    <t>Cement</t>
  </si>
  <si>
    <t>Sand</t>
  </si>
  <si>
    <t xml:space="preserve">Construction mechanisms </t>
  </si>
  <si>
    <t xml:space="preserve">Dismantling of existing windows and loading on trucks </t>
  </si>
  <si>
    <t>Arrangement of painted sheet metal gutters</t>
  </si>
  <si>
    <t xml:space="preserve">Arranging Sheet metal culverts </t>
  </si>
  <si>
    <t xml:space="preserve">Plastering of front and lateral façade with cement mortar (considering scaffold and grid) </t>
  </si>
  <si>
    <t>Fitting  Aa-I, A</t>
  </si>
  <si>
    <t xml:space="preserve">Facing walls with brick masonry  (considering scaffold and protective grid ) </t>
  </si>
  <si>
    <t>unit</t>
  </si>
  <si>
    <t>Arrangement of the ground layer at the central staircase and arrangement of formworks</t>
  </si>
  <si>
    <t xml:space="preserve">Placing green cover on the formworks </t>
  </si>
  <si>
    <t xml:space="preserve">Arrangement of the reinforced concrete staircase at the main entrance </t>
  </si>
  <si>
    <t>Demolition of the reinforced concrete constructions</t>
  </si>
  <si>
    <t>Removal of the construction waste in 10 km distance</t>
  </si>
  <si>
    <t xml:space="preserve">Excavation of III category soil with loading on trucks. </t>
  </si>
  <si>
    <t>Removal of the excessive soil in 10 km distance</t>
  </si>
  <si>
    <t xml:space="preserve">Mannual processing  of III category soil </t>
  </si>
  <si>
    <t>Arrangement of monolith reinforced concrete slabs for roof M300 concrete with thickness up to 200mm</t>
  </si>
  <si>
    <t>Arrangement of monolith reinforced concrete girth rail M300 concrete, with height up to 500 mm</t>
  </si>
  <si>
    <t>Arrangement of monolith reinforced concrete pillars M300 concrete, height up to 500mm</t>
  </si>
  <si>
    <t>Arrangement of monolith reinforced concrete foundation M300 concrete</t>
  </si>
  <si>
    <t>Arrangement of monolith reinforced concrete walls M 300 concrete, height 6m, thickness up to 500mm</t>
  </si>
  <si>
    <t>Arrangement of granite covers 0.35X0.5 length 26m</t>
  </si>
  <si>
    <t xml:space="preserve">Cutting ground manually and removal to the site </t>
  </si>
  <si>
    <t>Arangement of the granite curbs 15X30sm.</t>
  </si>
  <si>
    <t>Arrangement of the concrete foundation, concrete m 150</t>
  </si>
  <si>
    <t xml:space="preserve">Preparation of the concrete underneath the granite  
Slab, thickness 7 cm, concrete M100
</t>
  </si>
  <si>
    <t xml:space="preserve">Laying thermally processed 5 cm thickness granite slab on the sand-cement solution </t>
  </si>
  <si>
    <t xml:space="preserve">Sand-cement solution (thickness min. 3 cm) </t>
  </si>
  <si>
    <t>long.m.</t>
  </si>
  <si>
    <t xml:space="preserve">Dismantling of central entrance pillars  and front and  loading on dump truck . </t>
  </si>
  <si>
    <t>On central staircase</t>
  </si>
  <si>
    <t xml:space="preserve">Aranging rail with natural stone on central  entrance , section 30X30cm. </t>
  </si>
  <si>
    <t xml:space="preserve">Arranging cornices with ornament. </t>
  </si>
  <si>
    <t>Arranging cornices on 1st floor  18,5m2</t>
  </si>
  <si>
    <t>Run</t>
  </si>
  <si>
    <t xml:space="preserve">  </t>
  </si>
  <si>
    <t xml:space="preserve">Arranging forge stone for  windows and doors </t>
  </si>
  <si>
    <t xml:space="preserve">Modeling decorative elements on façade corners. </t>
  </si>
  <si>
    <t xml:space="preserve">Modeling decorative elements on fronton  </t>
  </si>
  <si>
    <t xml:space="preserve">Modeling elements on top </t>
  </si>
  <si>
    <t xml:space="preserve">Clock arangement </t>
  </si>
  <si>
    <t xml:space="preserve">Top elements </t>
  </si>
  <si>
    <t>c) Fitting F-8</t>
  </si>
  <si>
    <t xml:space="preserve">Water pump installation with control panel </t>
  </si>
  <si>
    <t xml:space="preserve">Installation of distributor box with automatives electric fuses </t>
  </si>
  <si>
    <t xml:space="preserve">Lighting fitting  for ceiling E-27 with hermetic execution </t>
  </si>
  <si>
    <t xml:space="preserve">Facades plastering (considering scaffold arangement) </t>
  </si>
  <si>
    <t xml:space="preserve">Roof layers repairing </t>
  </si>
  <si>
    <t xml:space="preserve">Adapter D=40mm  </t>
  </si>
  <si>
    <t xml:space="preserve">I. Dismantling works </t>
  </si>
  <si>
    <t xml:space="preserve">Cutting apertures on the 1st floor. </t>
  </si>
  <si>
    <t xml:space="preserve">Partial replacement of roof wooden constructions and arrangement with fire protection </t>
  </si>
  <si>
    <t xml:space="preserve">Arrangement of colored  sheet metal  roof </t>
  </si>
  <si>
    <t xml:space="preserve">Arrangement of painted sheet metal collecting funnels </t>
  </si>
  <si>
    <t xml:space="preserve">Installation of high quality solid wooden door, glassing 6mm-4mm, and  varnishing  </t>
  </si>
  <si>
    <t xml:space="preserve">Arrangement of windows drains </t>
  </si>
  <si>
    <t xml:space="preserve">Arranging fronton </t>
  </si>
  <si>
    <t xml:space="preserve">Dismantling of useless floor in working rooms. </t>
  </si>
  <si>
    <t xml:space="preserve">Manual loading of construction waste on trucks and disposal on the distance of 5 km. </t>
  </si>
  <si>
    <t xml:space="preserve"> Thermal routing  on  external wall of the building with metal clips polyethylene pipe arrangement  D=63 </t>
  </si>
  <si>
    <t xml:space="preserve">Pipe thermal insulation with  heating case </t>
  </si>
  <si>
    <t>Arrangement of boiler polypropylene pipe D=20;25;40;63.</t>
  </si>
  <si>
    <t xml:space="preserve">Manual ground excavation </t>
  </si>
  <si>
    <t>Ground loading on truck and  disposal on 10 km distance გრუნტის დატვირთვა ა/მანქანებზე და გატა 10კმ-ზე</t>
  </si>
  <si>
    <t xml:space="preserve">Trench backfilling with ballast </t>
  </si>
  <si>
    <t xml:space="preserve">Arrangement of  pipes PE-100 SDR 11 PN 16 in tranches D=50mm (at the beginning of route, sealed  ) </t>
  </si>
  <si>
    <t xml:space="preserve">Arrangement of metal window blocks (with wooden imitation , glass 4/6mm) </t>
  </si>
  <si>
    <t xml:space="preserve">Plastering  of  ceilings and double painting with water emulsion   </t>
  </si>
  <si>
    <t xml:space="preserve">Arranging penoplasty cornices in working rooms and in corridors. </t>
  </si>
  <si>
    <t>Plastering of the walls and partitions and double painting with water emulsion paint. (arranging with paint angles )</t>
  </si>
  <si>
    <t>Arranging lintels on door aperture with channel bar  №16</t>
  </si>
  <si>
    <t xml:space="preserve">Bricking  on door aperture (09X0.3)cm 76 pieces.  </t>
  </si>
  <si>
    <t xml:space="preserve">Ballast filling of damaged floors in the rooms, with  20 cm road metal  </t>
  </si>
  <si>
    <t xml:space="preserve">Walling existing door aperture with blocks. </t>
  </si>
  <si>
    <t>Arranging door lintels with angle №45X4</t>
  </si>
  <si>
    <t xml:space="preserve">Walls construction with blocks </t>
  </si>
  <si>
    <t xml:space="preserve">Plastering internal and external walls with sand cement mortar </t>
  </si>
  <si>
    <t xml:space="preserve">Processing foundation for floor with ballast </t>
  </si>
  <si>
    <t xml:space="preserve">Concrete flooring with reinforced grid F-6 15 cm model 150 (thickness 12 cm)  </t>
  </si>
  <si>
    <t xml:space="preserve">Arranging roof with plane double layer insulation material(Linecrom) with welding methodology.  </t>
  </si>
  <si>
    <t xml:space="preserve">Dismantling of existing partitions, dismantling of old fictile slabs from walls and floors. </t>
  </si>
  <si>
    <t xml:space="preserve">Installation of water supply network with plastic pipes D=32 </t>
  </si>
  <si>
    <t xml:space="preserve">Installation of water heating tank (Ariston 50 liter) </t>
  </si>
  <si>
    <t xml:space="preserve">Manual  excavation for  outdoor sewerage system channel </t>
  </si>
  <si>
    <t xml:space="preserve">Same  4X6 with transferring on  ceiling </t>
  </si>
  <si>
    <t xml:space="preserve">I Preparation and demolishing works </t>
  </si>
  <si>
    <t xml:space="preserve">Fasing central entrance and front with light color travertin with thickness 2.5 cm. </t>
  </si>
  <si>
    <t xml:space="preserve">Roller compaction operator </t>
  </si>
  <si>
    <t xml:space="preserve">Dismantling of existing walls facing with artificial Eclar stone and loading on dump truck  (Considering  scaffolds arrangement) </t>
  </si>
  <si>
    <t>lng/m</t>
  </si>
  <si>
    <t>long/m</t>
  </si>
  <si>
    <t>Ton</t>
  </si>
  <si>
    <t>lomg/m</t>
  </si>
  <si>
    <t>IV. Restoration - Facing works</t>
  </si>
  <si>
    <t xml:space="preserve"> Building walls reinforcement with grid from building yard side and plastering with sand cement mortar 19.72 (Considering scaffold and protective grid)  </t>
  </si>
  <si>
    <t xml:space="preserve">Collecting construction waste, loading and disposal from the site on the distance of 20 km. </t>
  </si>
  <si>
    <t>Arrangement of heating plastic pipe  d=20; 25; 32; 40.</t>
  </si>
  <si>
    <t>Arranging of steel pipe distributor (comb)D=150mm (with thermometer and air vent )</t>
  </si>
  <si>
    <t xml:space="preserve">Installation of  closing ball valve D 50 mm </t>
  </si>
  <si>
    <t>compl. Set</t>
  </si>
  <si>
    <t xml:space="preserve">unit </t>
  </si>
  <si>
    <t>tone</t>
  </si>
  <si>
    <t>m.3</t>
  </si>
  <si>
    <t>Tone</t>
  </si>
  <si>
    <t xml:space="preserve">complect set </t>
  </si>
  <si>
    <t xml:space="preserve">Theatre and governance buildings rehabilitation in town Tskaltubo </t>
  </si>
  <si>
    <t xml:space="preserve">Instalation of dark gray metal dead vitrages, with galss (4-6 mm ) </t>
  </si>
  <si>
    <t xml:space="preserve"> Dump truck</t>
  </si>
  <si>
    <t>Name</t>
  </si>
  <si>
    <t>Manpower</t>
  </si>
  <si>
    <t xml:space="preserve">Foreman </t>
  </si>
  <si>
    <t xml:space="preserve">Qualified worker 
</t>
  </si>
  <si>
    <t>Hoisting crane operator</t>
  </si>
  <si>
    <t>Materials</t>
  </si>
  <si>
    <t>Sand- gravel</t>
  </si>
  <si>
    <t xml:space="preserve">Various diameter pipes </t>
  </si>
  <si>
    <t xml:space="preserve">Various pipes with various sections.  </t>
  </si>
  <si>
    <t>Ballast</t>
  </si>
  <si>
    <t>Wooden materials</t>
  </si>
  <si>
    <t xml:space="preserve">Fictile slabs </t>
  </si>
  <si>
    <t>Truck (s)</t>
  </si>
  <si>
    <t>Autocrane10 t.</t>
  </si>
  <si>
    <t xml:space="preserve">DImension </t>
  </si>
  <si>
    <t>Unit Cost</t>
  </si>
  <si>
    <t>Total Cost</t>
  </si>
  <si>
    <t xml:space="preserve">Adapter D=63mm </t>
  </si>
  <si>
    <t xml:space="preserve">Adapter D=40mm </t>
  </si>
  <si>
    <t xml:space="preserve">sub chapter  B - construction - repairing works </t>
  </si>
  <si>
    <t>Grounding wires multiconductor cable  2.5</t>
  </si>
  <si>
    <r>
      <t>m</t>
    </r>
    <r>
      <rPr>
        <vertAlign val="superscript"/>
        <sz val="12"/>
        <color theme="1"/>
        <rFont val="Calibri"/>
        <family val="2"/>
        <scheme val="minor"/>
      </rPr>
      <t>2</t>
    </r>
  </si>
  <si>
    <r>
      <t>m</t>
    </r>
    <r>
      <rPr>
        <vertAlign val="superscript"/>
        <sz val="12"/>
        <color theme="1"/>
        <rFont val="Calibri"/>
        <family val="2"/>
        <scheme val="minor"/>
      </rPr>
      <t>3</t>
    </r>
  </si>
  <si>
    <t>Fitting D20AIII ;0.05t</t>
  </si>
  <si>
    <t>Fittings A8 III ;0.950t</t>
  </si>
  <si>
    <t>Fittings  AIII</t>
  </si>
  <si>
    <t>Fittings AIII</t>
  </si>
  <si>
    <t>fittings AIII</t>
  </si>
  <si>
    <t xml:space="preserve">Sub chapter D- Daily works  </t>
  </si>
  <si>
    <t xml:space="preserve">Sub chapter D – daily works </t>
  </si>
  <si>
    <t>Total D1</t>
  </si>
  <si>
    <t>Concrete B-20</t>
  </si>
  <si>
    <r>
      <t>m</t>
    </r>
    <r>
      <rPr>
        <vertAlign val="superscript"/>
        <sz val="12"/>
        <rFont val="Calibri"/>
        <family val="2"/>
        <scheme val="minor"/>
      </rPr>
      <t>3</t>
    </r>
  </si>
  <si>
    <r>
      <t>m</t>
    </r>
    <r>
      <rPr>
        <i/>
        <vertAlign val="superscript"/>
        <sz val="11"/>
        <rFont val="Calibri"/>
        <family val="2"/>
        <scheme val="minor"/>
      </rPr>
      <t>3</t>
    </r>
  </si>
  <si>
    <t>Fittings A-I</t>
  </si>
  <si>
    <t>Fittings A-III</t>
  </si>
  <si>
    <t>Total D.2</t>
  </si>
  <si>
    <r>
      <t>Excavator 0.25 m</t>
    </r>
    <r>
      <rPr>
        <i/>
        <vertAlign val="superscript"/>
        <sz val="11"/>
        <rFont val="Calibri"/>
        <family val="2"/>
        <scheme val="minor"/>
      </rPr>
      <t>3</t>
    </r>
  </si>
  <si>
    <t>"Baliasins"  installation</t>
  </si>
  <si>
    <t>"Vazons" installation</t>
  </si>
  <si>
    <t>Adapter D=20/25მმ</t>
  </si>
  <si>
    <t>Adapter D=25/32მმ</t>
  </si>
  <si>
    <t>Adapter D=32/40მმ</t>
  </si>
  <si>
    <t>Adapter D=40/63მმ</t>
  </si>
  <si>
    <t xml:space="preserve">Theatre and Governance buildings rehabilitation in  Tkaltubo </t>
  </si>
  <si>
    <t>Rehabilitation of Theatre and Municipality Building in Tskaltubo</t>
  </si>
  <si>
    <t>B-2</t>
  </si>
  <si>
    <t>B-3</t>
  </si>
</sst>
</file>

<file path=xl/styles.xml><?xml version="1.0" encoding="utf-8"?>
<styleSheet xmlns="http://schemas.openxmlformats.org/spreadsheetml/2006/main">
  <numFmts count="9">
    <numFmt numFmtId="43" formatCode="_(* #,##0.00_);_(* \(#,##0.00\);_(* &quot;-&quot;??_);_(@_)"/>
    <numFmt numFmtId="164" formatCode="_-* #,##0.00_-;\-* #,##0.00_-;_-* &quot;-&quot;??_-;_-@_-"/>
    <numFmt numFmtId="165" formatCode="0.0"/>
    <numFmt numFmtId="166" formatCode="_-* #,##0.00_р_._-;\-* #,##0.00_р_._-;_-* &quot;-&quot;??_р_._-;_-@_-"/>
    <numFmt numFmtId="167" formatCode="_-* #,##0.000_-;\-* #,##0.000_-;_-* &quot;-&quot;??_-;_-@_-"/>
    <numFmt numFmtId="168" formatCode="0.000"/>
    <numFmt numFmtId="169" formatCode="0.0000"/>
    <numFmt numFmtId="170" formatCode="0.00000"/>
    <numFmt numFmtId="171" formatCode="_(* #,##0.000000_);_(* \(#,##0.000000\);_(* &quot;-&quot;??_);_(@_)"/>
  </numFmts>
  <fonts count="80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  <charset val="204"/>
    </font>
    <font>
      <b/>
      <sz val="14"/>
      <name val="AcadNusx"/>
    </font>
    <font>
      <sz val="10"/>
      <name val="Arial"/>
      <family val="2"/>
    </font>
    <font>
      <sz val="11"/>
      <color indexed="8"/>
      <name val="AcadNusx"/>
    </font>
    <font>
      <sz val="11"/>
      <color indexed="8"/>
      <name val="Calibri"/>
      <family val="2"/>
    </font>
    <font>
      <sz val="12"/>
      <color indexed="8"/>
      <name val="AcadNusx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Arial Cyr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ChveuNusx"/>
    </font>
    <font>
      <b/>
      <sz val="11"/>
      <color indexed="63"/>
      <name val="Calibri"/>
      <family val="2"/>
      <charset val="204"/>
    </font>
    <font>
      <sz val="10"/>
      <name val="Helv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8"/>
      <name val="Calibri"/>
      <family val="2"/>
      <charset val="204"/>
    </font>
    <font>
      <sz val="12"/>
      <name val="Arachveulebrivi Thin"/>
      <family val="2"/>
    </font>
    <font>
      <sz val="11"/>
      <name val="AcadNusx"/>
    </font>
    <font>
      <sz val="10"/>
      <name val="AcadNusx"/>
    </font>
    <font>
      <sz val="12"/>
      <name val="AcadNusx"/>
    </font>
    <font>
      <sz val="10"/>
      <name val="Arachveulebrivi Thin"/>
      <family val="2"/>
    </font>
    <font>
      <b/>
      <sz val="12"/>
      <name val="AcadNusx"/>
    </font>
    <font>
      <sz val="11"/>
      <name val="Times New Roman"/>
      <family val="1"/>
      <charset val="204"/>
    </font>
    <font>
      <sz val="11"/>
      <name val="Arachveulebrivi Thin"/>
      <family val="2"/>
    </font>
    <font>
      <sz val="10"/>
      <name val="Arial"/>
      <family val="2"/>
    </font>
    <font>
      <sz val="10"/>
      <name val="Arial Cyr"/>
      <charset val="1"/>
    </font>
    <font>
      <sz val="10"/>
      <name val="Arial"/>
      <family val="2"/>
    </font>
    <font>
      <sz val="10"/>
      <name val="MS Sans Serif"/>
      <family val="2"/>
      <charset val="204"/>
    </font>
    <font>
      <sz val="8"/>
      <name val="Arial Cyr"/>
      <charset val="1"/>
    </font>
    <font>
      <sz val="8"/>
      <name val="AcadNusx"/>
    </font>
    <font>
      <u/>
      <sz val="10"/>
      <color indexed="12"/>
      <name val="Arial"/>
      <family val="2"/>
      <charset val="204"/>
    </font>
    <font>
      <sz val="10"/>
      <name val="MS Sans Serif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1"/>
      <name val="Times New Roman"/>
      <family val="1"/>
    </font>
    <font>
      <b/>
      <sz val="12"/>
      <color theme="1"/>
      <name val="AcadNusx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name val="Calibri"/>
      <family val="2"/>
      <scheme val="minor"/>
    </font>
    <font>
      <sz val="11.5"/>
      <name val="Calibri"/>
      <family val="2"/>
      <scheme val="minor"/>
    </font>
    <font>
      <b/>
      <sz val="13"/>
      <name val="Calibri"/>
      <family val="2"/>
      <scheme val="minor"/>
    </font>
    <font>
      <sz val="8"/>
      <name val="Calibri"/>
      <family val="2"/>
      <scheme val="minor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i/>
      <vertAlign val="superscript"/>
      <sz val="11"/>
      <name val="Calibri"/>
      <family val="2"/>
      <scheme val="minor"/>
    </font>
    <font>
      <sz val="11"/>
      <color theme="1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rgb="FFFFC000"/>
        <bgColor indexed="64"/>
      </patternFill>
    </fill>
  </fills>
  <borders count="7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31">
    <xf numFmtId="0" fontId="0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0" fontId="14" fillId="21" borderId="2" applyNumberFormat="0" applyAlignment="0" applyProtection="0"/>
    <xf numFmtId="43" fontId="8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167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66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166" fontId="15" fillId="0" borderId="0" applyFont="0" applyFill="0" applyBorder="0" applyAlignment="0" applyProtection="0"/>
    <xf numFmtId="0" fontId="39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>
      <alignment vertical="top"/>
      <protection locked="0"/>
    </xf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1" fillId="7" borderId="1" applyNumberFormat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2" fillId="0" borderId="6" applyNumberFormat="0" applyFill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23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2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15" fillId="0" borderId="0"/>
    <xf numFmtId="0" fontId="15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2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42" fillId="0" borderId="0"/>
    <xf numFmtId="0" fontId="24" fillId="0" borderId="0"/>
    <xf numFmtId="0" fontId="46" fillId="0" borderId="0"/>
    <xf numFmtId="0" fontId="6" fillId="0" borderId="0"/>
    <xf numFmtId="0" fontId="1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/>
    <xf numFmtId="0" fontId="6" fillId="0" borderId="0"/>
    <xf numFmtId="0" fontId="39" fillId="0" borderId="0"/>
    <xf numFmtId="0" fontId="6" fillId="0" borderId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4" fillId="23" borderId="7" applyNumberFormat="0" applyFon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6" fillId="0" borderId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8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21" fillId="7" borderId="1" applyNumberFormat="0" applyAlignment="0" applyProtection="0"/>
    <xf numFmtId="0" fontId="25" fillId="20" borderId="8" applyNumberFormat="0" applyAlignment="0" applyProtection="0"/>
    <xf numFmtId="0" fontId="13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8" fillId="0" borderId="9" applyNumberFormat="0" applyFill="0" applyAlignment="0" applyProtection="0"/>
    <xf numFmtId="0" fontId="14" fillId="21" borderId="2" applyNumberFormat="0" applyAlignment="0" applyProtection="0"/>
    <xf numFmtId="0" fontId="27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42" fillId="0" borderId="0"/>
    <xf numFmtId="0" fontId="6" fillId="0" borderId="0"/>
    <xf numFmtId="0" fontId="6" fillId="0" borderId="0"/>
    <xf numFmtId="0" fontId="12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37" fillId="23" borderId="7" applyNumberFormat="0" applyFont="0" applyAlignment="0" applyProtection="0"/>
    <xf numFmtId="0" fontId="22" fillId="0" borderId="6" applyNumberFormat="0" applyFill="0" applyAlignment="0" applyProtection="0"/>
    <xf numFmtId="0" fontId="29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52" fillId="0" borderId="0"/>
    <xf numFmtId="0" fontId="6" fillId="0" borderId="0"/>
  </cellStyleXfs>
  <cellXfs count="421">
    <xf numFmtId="0" fontId="0" fillId="0" borderId="0" xfId="0"/>
    <xf numFmtId="0" fontId="5" fillId="0" borderId="0" xfId="506" applyFont="1" applyAlignment="1">
      <alignment vertical="center" wrapText="1"/>
    </xf>
    <xf numFmtId="0" fontId="31" fillId="0" borderId="0" xfId="506" applyFont="1" applyBorder="1" applyAlignment="1">
      <alignment horizontal="center"/>
    </xf>
    <xf numFmtId="0" fontId="31" fillId="0" borderId="0" xfId="506" applyFont="1" applyAlignment="1">
      <alignment horizontal="center"/>
    </xf>
    <xf numFmtId="0" fontId="31" fillId="0" borderId="0" xfId="622" applyFont="1" applyAlignment="1">
      <alignment horizontal="center"/>
    </xf>
    <xf numFmtId="0" fontId="31" fillId="0" borderId="0" xfId="622" applyFont="1" applyBorder="1" applyAlignment="1">
      <alignment horizontal="center"/>
    </xf>
    <xf numFmtId="0" fontId="35" fillId="0" borderId="0" xfId="533" applyFont="1" applyBorder="1" applyAlignment="1">
      <alignment horizontal="center"/>
    </xf>
    <xf numFmtId="0" fontId="32" fillId="0" borderId="0" xfId="506" applyFont="1" applyBorder="1" applyAlignment="1">
      <alignment horizontal="center" vertical="center" wrapText="1"/>
    </xf>
    <xf numFmtId="0" fontId="35" fillId="0" borderId="0" xfId="532" applyFont="1" applyBorder="1" applyAlignment="1">
      <alignment horizontal="center"/>
    </xf>
    <xf numFmtId="0" fontId="31" fillId="0" borderId="0" xfId="449" applyFont="1" applyBorder="1" applyAlignment="1">
      <alignment horizontal="center"/>
    </xf>
    <xf numFmtId="0" fontId="31" fillId="0" borderId="0" xfId="449" applyFont="1" applyAlignment="1">
      <alignment horizontal="center"/>
    </xf>
    <xf numFmtId="2" fontId="38" fillId="0" borderId="0" xfId="481" applyNumberFormat="1" applyFont="1" applyBorder="1" applyAlignment="1">
      <alignment horizontal="center" vertical="center" wrapText="1"/>
    </xf>
    <xf numFmtId="0" fontId="31" fillId="0" borderId="0" xfId="449" applyFont="1" applyBorder="1" applyAlignment="1">
      <alignment horizontal="center" vertical="center"/>
    </xf>
    <xf numFmtId="0" fontId="31" fillId="0" borderId="0" xfId="449" applyFont="1" applyAlignment="1">
      <alignment horizontal="center" vertical="center"/>
    </xf>
    <xf numFmtId="0" fontId="32" fillId="0" borderId="0" xfId="622" applyFont="1" applyBorder="1"/>
    <xf numFmtId="0" fontId="34" fillId="0" borderId="0" xfId="449" applyFont="1" applyAlignment="1">
      <alignment horizontal="center"/>
    </xf>
    <xf numFmtId="0" fontId="34" fillId="0" borderId="0" xfId="449" applyFont="1" applyBorder="1" applyAlignment="1">
      <alignment horizontal="center"/>
    </xf>
    <xf numFmtId="0" fontId="38" fillId="0" borderId="0" xfId="506" applyFont="1" applyBorder="1" applyAlignment="1">
      <alignment horizontal="center" vertical="center" wrapText="1"/>
    </xf>
    <xf numFmtId="0" fontId="38" fillId="0" borderId="0" xfId="531" applyFont="1" applyBorder="1" applyAlignment="1">
      <alignment horizontal="center" vertical="center" wrapText="1"/>
    </xf>
    <xf numFmtId="2" fontId="38" fillId="0" borderId="0" xfId="506" applyNumberFormat="1" applyFont="1" applyBorder="1" applyAlignment="1">
      <alignment horizontal="center" vertical="center" wrapText="1"/>
    </xf>
    <xf numFmtId="1" fontId="38" fillId="0" borderId="0" xfId="506" applyNumberFormat="1" applyFont="1" applyBorder="1" applyAlignment="1">
      <alignment horizontal="center" vertical="center" wrapText="1"/>
    </xf>
    <xf numFmtId="0" fontId="38" fillId="0" borderId="0" xfId="506" applyFont="1" applyBorder="1" applyAlignment="1">
      <alignment horizontal="center" vertical="center"/>
    </xf>
    <xf numFmtId="0" fontId="38" fillId="0" borderId="0" xfId="449" applyFont="1" applyBorder="1" applyAlignment="1">
      <alignment horizontal="center"/>
    </xf>
    <xf numFmtId="1" fontId="38" fillId="0" borderId="0" xfId="449" applyNumberFormat="1" applyFont="1" applyBorder="1" applyAlignment="1">
      <alignment horizontal="center"/>
    </xf>
    <xf numFmtId="0" fontId="38" fillId="0" borderId="0" xfId="449" applyFont="1" applyBorder="1"/>
    <xf numFmtId="0" fontId="38" fillId="0" borderId="0" xfId="506" applyFont="1" applyBorder="1" applyAlignment="1">
      <alignment horizontal="center"/>
    </xf>
    <xf numFmtId="0" fontId="38" fillId="0" borderId="0" xfId="531" applyFont="1" applyBorder="1" applyAlignment="1">
      <alignment horizontal="center"/>
    </xf>
    <xf numFmtId="2" fontId="38" fillId="0" borderId="0" xfId="506" applyNumberFormat="1" applyFont="1" applyBorder="1" applyAlignment="1">
      <alignment horizontal="center"/>
    </xf>
    <xf numFmtId="165" fontId="38" fillId="0" borderId="0" xfId="506" applyNumberFormat="1" applyFont="1" applyBorder="1" applyAlignment="1">
      <alignment horizontal="center"/>
    </xf>
    <xf numFmtId="168" fontId="38" fillId="0" borderId="0" xfId="506" applyNumberFormat="1" applyFont="1" applyBorder="1" applyAlignment="1">
      <alignment horizontal="center"/>
    </xf>
    <xf numFmtId="1" fontId="38" fillId="0" borderId="0" xfId="506" applyNumberFormat="1" applyFont="1" applyBorder="1" applyAlignment="1">
      <alignment horizontal="center"/>
    </xf>
    <xf numFmtId="168" fontId="38" fillId="0" borderId="0" xfId="506" applyNumberFormat="1" applyFont="1" applyBorder="1" applyAlignment="1">
      <alignment horizontal="center" vertical="center" wrapText="1"/>
    </xf>
    <xf numFmtId="2" fontId="38" fillId="0" borderId="0" xfId="506" applyNumberFormat="1" applyFont="1" applyBorder="1" applyAlignment="1">
      <alignment horizontal="center" vertical="center"/>
    </xf>
    <xf numFmtId="0" fontId="38" fillId="0" borderId="0" xfId="506" applyFont="1" applyBorder="1"/>
    <xf numFmtId="169" fontId="38" fillId="0" borderId="0" xfId="506" applyNumberFormat="1" applyFont="1" applyBorder="1" applyAlignment="1">
      <alignment horizontal="center"/>
    </xf>
    <xf numFmtId="0" fontId="35" fillId="0" borderId="0" xfId="506" applyFont="1" applyBorder="1" applyAlignment="1">
      <alignment horizontal="center" vertical="center"/>
    </xf>
    <xf numFmtId="168" fontId="38" fillId="0" borderId="0" xfId="506" applyNumberFormat="1" applyFont="1" applyBorder="1" applyAlignment="1">
      <alignment horizontal="center" vertical="center"/>
    </xf>
    <xf numFmtId="0" fontId="38" fillId="0" borderId="0" xfId="506" applyFont="1" applyBorder="1" applyAlignment="1">
      <alignment vertical="center"/>
    </xf>
    <xf numFmtId="168" fontId="38" fillId="0" borderId="0" xfId="449" applyNumberFormat="1" applyFont="1" applyBorder="1" applyAlignment="1">
      <alignment horizontal="center"/>
    </xf>
    <xf numFmtId="2" fontId="38" fillId="0" borderId="0" xfId="449" applyNumberFormat="1" applyFont="1" applyBorder="1" applyAlignment="1">
      <alignment horizontal="center"/>
    </xf>
    <xf numFmtId="2" fontId="35" fillId="0" borderId="0" xfId="506" applyNumberFormat="1" applyFont="1" applyBorder="1" applyAlignment="1">
      <alignment horizontal="center"/>
    </xf>
    <xf numFmtId="0" fontId="38" fillId="0" borderId="0" xfId="506" applyFont="1" applyBorder="1" applyAlignment="1">
      <alignment vertical="center" wrapText="1"/>
    </xf>
    <xf numFmtId="169" fontId="38" fillId="0" borderId="0" xfId="449" applyNumberFormat="1" applyFont="1" applyBorder="1" applyAlignment="1">
      <alignment horizontal="center"/>
    </xf>
    <xf numFmtId="0" fontId="38" fillId="0" borderId="0" xfId="622" applyFont="1" applyBorder="1" applyAlignment="1">
      <alignment horizontal="center"/>
    </xf>
    <xf numFmtId="0" fontId="38" fillId="0" borderId="0" xfId="622" applyFont="1" applyBorder="1" applyAlignment="1"/>
    <xf numFmtId="0" fontId="38" fillId="0" borderId="0" xfId="532" applyFont="1" applyBorder="1" applyAlignment="1">
      <alignment horizontal="center"/>
    </xf>
    <xf numFmtId="168" fontId="35" fillId="0" borderId="0" xfId="449" applyNumberFormat="1" applyFont="1" applyBorder="1" applyAlignment="1">
      <alignment horizontal="center"/>
    </xf>
    <xf numFmtId="165" fontId="38" fillId="0" borderId="0" xfId="449" applyNumberFormat="1" applyFont="1" applyBorder="1" applyAlignment="1">
      <alignment horizontal="center"/>
    </xf>
    <xf numFmtId="0" fontId="31" fillId="0" borderId="0" xfId="449" applyFont="1" applyBorder="1"/>
    <xf numFmtId="0" fontId="38" fillId="0" borderId="0" xfId="449" applyFont="1" applyBorder="1" applyAlignment="1">
      <alignment horizontal="center" wrapText="1"/>
    </xf>
    <xf numFmtId="0" fontId="35" fillId="0" borderId="0" xfId="449" applyFont="1" applyBorder="1" applyAlignment="1">
      <alignment horizontal="center"/>
    </xf>
    <xf numFmtId="1" fontId="38" fillId="0" borderId="0" xfId="532" applyNumberFormat="1" applyFont="1" applyBorder="1" applyAlignment="1">
      <alignment horizontal="center"/>
    </xf>
    <xf numFmtId="170" fontId="38" fillId="0" borderId="0" xfId="449" applyNumberFormat="1" applyFont="1" applyBorder="1" applyAlignment="1">
      <alignment horizontal="center"/>
    </xf>
    <xf numFmtId="0" fontId="35" fillId="0" borderId="0" xfId="532" applyFont="1" applyBorder="1"/>
    <xf numFmtId="1" fontId="35" fillId="0" borderId="0" xfId="449" applyNumberFormat="1" applyFont="1" applyBorder="1" applyAlignment="1">
      <alignment horizontal="center"/>
    </xf>
    <xf numFmtId="1" fontId="35" fillId="0" borderId="0" xfId="532" applyNumberFormat="1" applyFont="1" applyBorder="1" applyAlignment="1">
      <alignment horizontal="center"/>
    </xf>
    <xf numFmtId="0" fontId="35" fillId="0" borderId="0" xfId="532" applyFont="1" applyBorder="1" applyAlignment="1">
      <alignment horizontal="center" vertical="center"/>
    </xf>
    <xf numFmtId="0" fontId="32" fillId="0" borderId="0" xfId="506" applyFont="1" applyBorder="1" applyAlignment="1">
      <alignment horizontal="center" vertical="center"/>
    </xf>
    <xf numFmtId="0" fontId="33" fillId="0" borderId="0" xfId="535" applyFont="1" applyFill="1"/>
    <xf numFmtId="0" fontId="6" fillId="0" borderId="0" xfId="537"/>
    <xf numFmtId="0" fontId="39" fillId="0" borderId="0" xfId="536"/>
    <xf numFmtId="0" fontId="7" fillId="0" borderId="0" xfId="0" applyFont="1" applyFill="1" applyAlignment="1">
      <alignment horizontal="center" vertical="center"/>
    </xf>
    <xf numFmtId="0" fontId="7" fillId="0" borderId="0" xfId="0" applyFont="1" applyFill="1"/>
    <xf numFmtId="0" fontId="34" fillId="0" borderId="0" xfId="534" applyFont="1"/>
    <xf numFmtId="0" fontId="34" fillId="0" borderId="0" xfId="534" applyFont="1" applyBorder="1" applyAlignment="1">
      <alignment horizontal="center"/>
    </xf>
    <xf numFmtId="2" fontId="34" fillId="0" borderId="0" xfId="534" applyNumberFormat="1" applyFont="1" applyAlignment="1">
      <alignment horizontal="justify" vertical="center"/>
    </xf>
    <xf numFmtId="0" fontId="44" fillId="0" borderId="0" xfId="534" applyFont="1"/>
    <xf numFmtId="0" fontId="34" fillId="0" borderId="0" xfId="534" applyFont="1" applyBorder="1" applyAlignment="1">
      <alignment vertical="center"/>
    </xf>
    <xf numFmtId="43" fontId="6" fillId="0" borderId="0" xfId="537" applyNumberFormat="1"/>
    <xf numFmtId="2" fontId="34" fillId="0" borderId="0" xfId="534" applyNumberFormat="1" applyFont="1"/>
    <xf numFmtId="4" fontId="34" fillId="0" borderId="0" xfId="534" applyNumberFormat="1" applyFont="1"/>
    <xf numFmtId="0" fontId="34" fillId="0" borderId="0" xfId="534" applyFont="1" applyBorder="1"/>
    <xf numFmtId="0" fontId="36" fillId="0" borderId="0" xfId="534" applyFont="1" applyBorder="1" applyAlignment="1">
      <alignment horizontal="left"/>
    </xf>
    <xf numFmtId="4" fontId="47" fillId="0" borderId="0" xfId="534" applyNumberFormat="1" applyFont="1" applyBorder="1" applyAlignment="1">
      <alignment horizontal="center" vertical="center"/>
    </xf>
    <xf numFmtId="43" fontId="51" fillId="0" borderId="17" xfId="320" applyFont="1" applyBorder="1" applyAlignment="1">
      <alignment horizontal="center" vertical="center"/>
    </xf>
    <xf numFmtId="43" fontId="51" fillId="0" borderId="22" xfId="320" applyFont="1" applyBorder="1" applyAlignment="1">
      <alignment horizontal="center" vertical="center"/>
    </xf>
    <xf numFmtId="43" fontId="51" fillId="0" borderId="18" xfId="320" applyFont="1" applyBorder="1" applyAlignment="1">
      <alignment horizontal="center" vertical="center"/>
    </xf>
    <xf numFmtId="43" fontId="48" fillId="0" borderId="11" xfId="320" applyFont="1" applyBorder="1" applyAlignment="1">
      <alignment horizontal="center" vertical="center"/>
    </xf>
    <xf numFmtId="43" fontId="34" fillId="0" borderId="0" xfId="320" applyFont="1"/>
    <xf numFmtId="43" fontId="34" fillId="0" borderId="0" xfId="534" applyNumberFormat="1" applyFont="1"/>
    <xf numFmtId="4" fontId="6" fillId="0" borderId="0" xfId="537" applyNumberFormat="1"/>
    <xf numFmtId="43" fontId="6" fillId="0" borderId="0" xfId="320" applyFont="1"/>
    <xf numFmtId="171" fontId="6" fillId="0" borderId="0" xfId="537" applyNumberFormat="1"/>
    <xf numFmtId="43" fontId="53" fillId="0" borderId="0" xfId="320" applyFont="1"/>
    <xf numFmtId="0" fontId="6" fillId="25" borderId="47" xfId="537" applyFill="1" applyBorder="1"/>
    <xf numFmtId="0" fontId="6" fillId="25" borderId="48" xfId="537" applyFill="1" applyBorder="1"/>
    <xf numFmtId="0" fontId="6" fillId="25" borderId="49" xfId="537" applyFill="1" applyBorder="1"/>
    <xf numFmtId="43" fontId="0" fillId="0" borderId="0" xfId="320" applyFont="1"/>
    <xf numFmtId="0" fontId="51" fillId="0" borderId="17" xfId="534" applyFont="1" applyBorder="1" applyAlignment="1">
      <alignment horizontal="center" vertical="center"/>
    </xf>
    <xf numFmtId="0" fontId="51" fillId="0" borderId="22" xfId="534" applyFont="1" applyBorder="1" applyAlignment="1">
      <alignment horizontal="center" vertical="center"/>
    </xf>
    <xf numFmtId="0" fontId="51" fillId="0" borderId="18" xfId="534" applyFont="1" applyBorder="1" applyAlignment="1">
      <alignment horizontal="center" vertical="center"/>
    </xf>
    <xf numFmtId="0" fontId="54" fillId="25" borderId="15" xfId="0" applyFont="1" applyFill="1" applyBorder="1" applyAlignment="1">
      <alignment horizontal="center" vertical="center"/>
    </xf>
    <xf numFmtId="2" fontId="50" fillId="25" borderId="15" xfId="0" applyNumberFormat="1" applyFont="1" applyFill="1" applyBorder="1" applyAlignment="1">
      <alignment horizontal="center" vertical="center"/>
    </xf>
    <xf numFmtId="2" fontId="50" fillId="25" borderId="23" xfId="0" applyNumberFormat="1" applyFont="1" applyFill="1" applyBorder="1" applyAlignment="1">
      <alignment horizontal="center" vertical="center"/>
    </xf>
    <xf numFmtId="2" fontId="50" fillId="25" borderId="23" xfId="0" applyNumberFormat="1" applyFont="1" applyFill="1" applyBorder="1" applyAlignment="1">
      <alignment horizontal="center" vertical="center" wrapText="1"/>
    </xf>
    <xf numFmtId="2" fontId="50" fillId="25" borderId="15" xfId="0" applyNumberFormat="1" applyFont="1" applyFill="1" applyBorder="1" applyAlignment="1">
      <alignment horizontal="center" vertical="center" wrapText="1"/>
    </xf>
    <xf numFmtId="0" fontId="50" fillId="25" borderId="11" xfId="0" applyNumberFormat="1" applyFont="1" applyFill="1" applyBorder="1" applyAlignment="1">
      <alignment horizontal="center" vertical="center" wrapText="1"/>
    </xf>
    <xf numFmtId="2" fontId="50" fillId="25" borderId="13" xfId="0" applyNumberFormat="1" applyFont="1" applyFill="1" applyBorder="1" applyAlignment="1">
      <alignment horizontal="center" vertical="center" wrapText="1"/>
    </xf>
    <xf numFmtId="2" fontId="50" fillId="25" borderId="11" xfId="0" applyNumberFormat="1" applyFont="1" applyFill="1" applyBorder="1" applyAlignment="1">
      <alignment horizontal="center" vertical="center" wrapText="1"/>
    </xf>
    <xf numFmtId="1" fontId="50" fillId="25" borderId="29" xfId="0" applyNumberFormat="1" applyFont="1" applyFill="1" applyBorder="1" applyAlignment="1">
      <alignment horizontal="center" vertical="center"/>
    </xf>
    <xf numFmtId="2" fontId="31" fillId="0" borderId="0" xfId="506" applyNumberFormat="1" applyFont="1" applyBorder="1" applyAlignment="1">
      <alignment horizontal="center" vertical="center"/>
    </xf>
    <xf numFmtId="0" fontId="31" fillId="0" borderId="0" xfId="506" applyFont="1" applyBorder="1" applyAlignment="1">
      <alignment horizontal="center" vertical="center"/>
    </xf>
    <xf numFmtId="2" fontId="50" fillId="24" borderId="15" xfId="0" applyNumberFormat="1" applyFont="1" applyFill="1" applyBorder="1" applyAlignment="1">
      <alignment horizontal="center" vertical="center" wrapText="1"/>
    </xf>
    <xf numFmtId="1" fontId="50" fillId="24" borderId="29" xfId="0" applyNumberFormat="1" applyFont="1" applyFill="1" applyBorder="1" applyAlignment="1">
      <alignment horizontal="center" vertical="center"/>
    </xf>
    <xf numFmtId="0" fontId="54" fillId="24" borderId="11" xfId="0" applyFont="1" applyFill="1" applyBorder="1" applyAlignment="1">
      <alignment horizontal="center" vertical="center"/>
    </xf>
    <xf numFmtId="43" fontId="55" fillId="24" borderId="46" xfId="320" applyFont="1" applyFill="1" applyBorder="1" applyAlignment="1">
      <alignment horizontal="center" vertical="center"/>
    </xf>
    <xf numFmtId="0" fontId="56" fillId="0" borderId="11" xfId="0" applyFont="1" applyBorder="1" applyAlignment="1">
      <alignment horizontal="center" vertical="center" wrapText="1"/>
    </xf>
    <xf numFmtId="2" fontId="56" fillId="0" borderId="11" xfId="0" applyNumberFormat="1" applyFont="1" applyBorder="1" applyAlignment="1">
      <alignment horizontal="center" vertical="center" wrapText="1"/>
    </xf>
    <xf numFmtId="0" fontId="56" fillId="25" borderId="11" xfId="0" applyFont="1" applyFill="1" applyBorder="1" applyAlignment="1">
      <alignment horizontal="center" vertical="center" wrapText="1"/>
    </xf>
    <xf numFmtId="1" fontId="56" fillId="25" borderId="11" xfId="0" applyNumberFormat="1" applyFont="1" applyFill="1" applyBorder="1" applyAlignment="1">
      <alignment horizontal="center" vertical="center" wrapText="1"/>
    </xf>
    <xf numFmtId="43" fontId="56" fillId="0" borderId="11" xfId="320" applyFont="1" applyBorder="1" applyAlignment="1">
      <alignment horizontal="center" vertical="center" wrapText="1"/>
    </xf>
    <xf numFmtId="0" fontId="9" fillId="0" borderId="0" xfId="0" applyFont="1" applyFill="1"/>
    <xf numFmtId="43" fontId="55" fillId="0" borderId="11" xfId="320" applyFont="1" applyBorder="1" applyAlignment="1">
      <alignment horizontal="left" vertical="center" wrapText="1"/>
    </xf>
    <xf numFmtId="4" fontId="49" fillId="0" borderId="11" xfId="630" applyNumberFormat="1" applyFont="1" applyFill="1" applyBorder="1" applyAlignment="1">
      <alignment horizontal="center" vertical="center"/>
    </xf>
    <xf numFmtId="4" fontId="57" fillId="0" borderId="11" xfId="0" applyNumberFormat="1" applyFont="1" applyFill="1" applyBorder="1" applyAlignment="1">
      <alignment horizontal="center" vertical="center" wrapText="1"/>
    </xf>
    <xf numFmtId="0" fontId="38" fillId="0" borderId="0" xfId="449" applyFont="1" applyBorder="1" applyAlignment="1">
      <alignment horizontal="center" vertical="center"/>
    </xf>
    <xf numFmtId="0" fontId="38" fillId="0" borderId="0" xfId="622" applyFont="1" applyBorder="1" applyAlignment="1">
      <alignment horizontal="center" vertical="center"/>
    </xf>
    <xf numFmtId="0" fontId="59" fillId="0" borderId="50" xfId="0" applyFont="1" applyBorder="1" applyAlignment="1">
      <alignment horizontal="center" vertical="center" wrapText="1"/>
    </xf>
    <xf numFmtId="0" fontId="59" fillId="0" borderId="52" xfId="0" applyFont="1" applyBorder="1" applyAlignment="1">
      <alignment horizontal="center" vertical="center" wrapText="1"/>
    </xf>
    <xf numFmtId="0" fontId="0" fillId="0" borderId="0" xfId="0" applyFont="1"/>
    <xf numFmtId="2" fontId="59" fillId="0" borderId="50" xfId="0" applyNumberFormat="1" applyFont="1" applyBorder="1" applyAlignment="1">
      <alignment horizontal="center" vertical="center" wrapText="1"/>
    </xf>
    <xf numFmtId="2" fontId="59" fillId="24" borderId="50" xfId="0" applyNumberFormat="1" applyFont="1" applyFill="1" applyBorder="1" applyAlignment="1">
      <alignment horizontal="center" vertical="center" wrapText="1"/>
    </xf>
    <xf numFmtId="43" fontId="60" fillId="24" borderId="50" xfId="320" applyFont="1" applyFill="1" applyBorder="1" applyAlignment="1">
      <alignment horizontal="center" vertical="center" wrapText="1"/>
    </xf>
    <xf numFmtId="2" fontId="59" fillId="0" borderId="53" xfId="0" applyNumberFormat="1" applyFont="1" applyBorder="1" applyAlignment="1">
      <alignment horizontal="center" vertical="center" wrapText="1"/>
    </xf>
    <xf numFmtId="2" fontId="59" fillId="0" borderId="11" xfId="0" applyNumberFormat="1" applyFont="1" applyBorder="1" applyAlignment="1">
      <alignment horizontal="center" vertical="center" wrapText="1"/>
    </xf>
    <xf numFmtId="2" fontId="59" fillId="0" borderId="14" xfId="0" applyNumberFormat="1" applyFont="1" applyFill="1" applyBorder="1" applyAlignment="1">
      <alignment horizontal="center" vertical="center" wrapText="1"/>
    </xf>
    <xf numFmtId="2" fontId="59" fillId="0" borderId="11" xfId="0" applyNumberFormat="1" applyFont="1" applyFill="1" applyBorder="1" applyAlignment="1">
      <alignment horizontal="center" vertical="center" wrapText="1"/>
    </xf>
    <xf numFmtId="43" fontId="60" fillId="0" borderId="11" xfId="320" applyFont="1" applyBorder="1" applyAlignment="1">
      <alignment horizontal="center" vertical="center" wrapText="1"/>
    </xf>
    <xf numFmtId="2" fontId="59" fillId="24" borderId="11" xfId="0" applyNumberFormat="1" applyFont="1" applyFill="1" applyBorder="1" applyAlignment="1">
      <alignment horizontal="center" vertical="center" wrapText="1"/>
    </xf>
    <xf numFmtId="168" fontId="59" fillId="0" borderId="11" xfId="0" applyNumberFormat="1" applyFont="1" applyFill="1" applyBorder="1" applyAlignment="1">
      <alignment horizontal="center" vertical="center" wrapText="1"/>
    </xf>
    <xf numFmtId="43" fontId="60" fillId="0" borderId="11" xfId="320" applyFont="1" applyFill="1" applyBorder="1" applyAlignment="1">
      <alignment horizontal="center" vertical="center" wrapText="1"/>
    </xf>
    <xf numFmtId="43" fontId="61" fillId="0" borderId="11" xfId="320" applyFont="1" applyFill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56" fillId="0" borderId="14" xfId="0" applyFont="1" applyBorder="1" applyAlignment="1">
      <alignment horizontal="center" vertical="center" wrapText="1"/>
    </xf>
    <xf numFmtId="0" fontId="57" fillId="0" borderId="0" xfId="0" applyFont="1" applyFill="1"/>
    <xf numFmtId="1" fontId="56" fillId="25" borderId="15" xfId="0" applyNumberFormat="1" applyFont="1" applyFill="1" applyBorder="1" applyAlignment="1">
      <alignment horizontal="center" vertical="center" wrapText="1"/>
    </xf>
    <xf numFmtId="0" fontId="56" fillId="25" borderId="15" xfId="0" applyFont="1" applyFill="1" applyBorder="1" applyAlignment="1">
      <alignment horizontal="center" vertical="center" wrapText="1"/>
    </xf>
    <xf numFmtId="43" fontId="56" fillId="0" borderId="15" xfId="320" applyFont="1" applyBorder="1" applyAlignment="1">
      <alignment horizontal="center" vertical="center" wrapText="1"/>
    </xf>
    <xf numFmtId="4" fontId="49" fillId="0" borderId="14" xfId="630" applyNumberFormat="1" applyFont="1" applyFill="1" applyBorder="1" applyAlignment="1">
      <alignment horizontal="center" vertical="center"/>
    </xf>
    <xf numFmtId="4" fontId="57" fillId="0" borderId="15" xfId="0" applyNumberFormat="1" applyFont="1" applyFill="1" applyBorder="1" applyAlignment="1">
      <alignment horizontal="center" vertical="center" wrapText="1"/>
    </xf>
    <xf numFmtId="4" fontId="49" fillId="0" borderId="15" xfId="630" applyNumberFormat="1" applyFont="1" applyFill="1" applyBorder="1" applyAlignment="1">
      <alignment horizontal="center" vertical="center"/>
    </xf>
    <xf numFmtId="1" fontId="56" fillId="25" borderId="14" xfId="0" applyNumberFormat="1" applyFont="1" applyFill="1" applyBorder="1" applyAlignment="1">
      <alignment horizontal="center" vertical="center" wrapText="1"/>
    </xf>
    <xf numFmtId="0" fontId="56" fillId="25" borderId="14" xfId="0" applyFont="1" applyFill="1" applyBorder="1" applyAlignment="1">
      <alignment horizontal="center" vertical="center" wrapText="1"/>
    </xf>
    <xf numFmtId="43" fontId="56" fillId="0" borderId="14" xfId="320" applyFont="1" applyBorder="1" applyAlignment="1">
      <alignment horizontal="center" vertical="center" wrapText="1"/>
    </xf>
    <xf numFmtId="0" fontId="56" fillId="25" borderId="12" xfId="0" applyFont="1" applyFill="1" applyBorder="1" applyAlignment="1">
      <alignment horizontal="center" vertical="center" wrapText="1"/>
    </xf>
    <xf numFmtId="43" fontId="56" fillId="0" borderId="31" xfId="320" applyFont="1" applyBorder="1" applyAlignment="1">
      <alignment horizontal="center" vertical="center" wrapText="1"/>
    </xf>
    <xf numFmtId="43" fontId="38" fillId="0" borderId="0" xfId="531" applyNumberFormat="1" applyFont="1" applyBorder="1" applyAlignment="1">
      <alignment horizontal="center"/>
    </xf>
    <xf numFmtId="2" fontId="51" fillId="0" borderId="0" xfId="534" applyNumberFormat="1" applyFont="1" applyAlignment="1">
      <alignment horizontal="justify" vertical="center"/>
    </xf>
    <xf numFmtId="0" fontId="64" fillId="0" borderId="11" xfId="534" applyFont="1" applyBorder="1" applyAlignment="1">
      <alignment horizontal="center" vertical="center" textRotation="90"/>
    </xf>
    <xf numFmtId="0" fontId="64" fillId="0" borderId="11" xfId="534" applyFont="1" applyBorder="1" applyAlignment="1">
      <alignment horizontal="center" vertical="center" wrapText="1"/>
    </xf>
    <xf numFmtId="2" fontId="64" fillId="0" borderId="11" xfId="534" applyNumberFormat="1" applyFont="1" applyBorder="1" applyAlignment="1">
      <alignment horizontal="center" vertical="center" wrapText="1"/>
    </xf>
    <xf numFmtId="0" fontId="51" fillId="0" borderId="17" xfId="534" applyFont="1" applyBorder="1" applyAlignment="1">
      <alignment horizontal="left" vertical="center"/>
    </xf>
    <xf numFmtId="4" fontId="51" fillId="0" borderId="17" xfId="534" applyNumberFormat="1" applyFont="1" applyBorder="1" applyAlignment="1">
      <alignment horizontal="center" vertical="center" wrapText="1"/>
    </xf>
    <xf numFmtId="0" fontId="51" fillId="0" borderId="18" xfId="534" applyFont="1" applyBorder="1" applyAlignment="1">
      <alignment horizontal="left" vertical="center"/>
    </xf>
    <xf numFmtId="4" fontId="51" fillId="0" borderId="18" xfId="534" applyNumberFormat="1" applyFont="1" applyBorder="1" applyAlignment="1">
      <alignment horizontal="center" vertical="center"/>
    </xf>
    <xf numFmtId="0" fontId="51" fillId="0" borderId="19" xfId="534" applyFont="1" applyBorder="1" applyAlignment="1">
      <alignment horizontal="center" vertical="center"/>
    </xf>
    <xf numFmtId="0" fontId="51" fillId="0" borderId="20" xfId="534" applyFont="1" applyBorder="1" applyAlignment="1">
      <alignment horizontal="center" vertical="center"/>
    </xf>
    <xf numFmtId="4" fontId="51" fillId="0" borderId="17" xfId="534" applyNumberFormat="1" applyFont="1" applyBorder="1" applyAlignment="1">
      <alignment horizontal="center" vertical="center"/>
    </xf>
    <xf numFmtId="0" fontId="51" fillId="0" borderId="0" xfId="534" applyFont="1" applyBorder="1" applyAlignment="1">
      <alignment horizontal="center" vertical="center"/>
    </xf>
    <xf numFmtId="0" fontId="51" fillId="0" borderId="21" xfId="534" applyFont="1" applyBorder="1"/>
    <xf numFmtId="0" fontId="51" fillId="0" borderId="22" xfId="534" applyFont="1" applyBorder="1" applyAlignment="1">
      <alignment horizontal="left" vertical="center" wrapText="1"/>
    </xf>
    <xf numFmtId="4" fontId="51" fillId="0" borderId="22" xfId="534" applyNumberFormat="1" applyFont="1" applyBorder="1" applyAlignment="1">
      <alignment horizontal="center" vertical="center"/>
    </xf>
    <xf numFmtId="0" fontId="51" fillId="0" borderId="0" xfId="534" applyFont="1" applyBorder="1" applyAlignment="1">
      <alignment horizontal="center"/>
    </xf>
    <xf numFmtId="0" fontId="48" fillId="0" borderId="18" xfId="534" applyFont="1" applyBorder="1" applyAlignment="1">
      <alignment horizontal="left" vertical="center"/>
    </xf>
    <xf numFmtId="4" fontId="65" fillId="0" borderId="18" xfId="534" applyNumberFormat="1" applyFont="1" applyBorder="1" applyAlignment="1">
      <alignment horizontal="center" vertical="center"/>
    </xf>
    <xf numFmtId="0" fontId="51" fillId="0" borderId="37" xfId="534" applyFont="1" applyBorder="1" applyAlignment="1">
      <alignment horizontal="center" vertical="center" textRotation="90"/>
    </xf>
    <xf numFmtId="0" fontId="51" fillId="0" borderId="25" xfId="534" applyFont="1" applyBorder="1" applyAlignment="1">
      <alignment horizontal="center" vertical="center" wrapText="1"/>
    </xf>
    <xf numFmtId="0" fontId="51" fillId="0" borderId="40" xfId="534" applyFont="1" applyBorder="1" applyAlignment="1">
      <alignment horizontal="center" vertical="center" wrapText="1"/>
    </xf>
    <xf numFmtId="0" fontId="66" fillId="0" borderId="37" xfId="534" applyFont="1" applyBorder="1" applyAlignment="1">
      <alignment horizontal="center" vertical="center"/>
    </xf>
    <xf numFmtId="0" fontId="66" fillId="0" borderId="25" xfId="534" applyFont="1" applyBorder="1" applyAlignment="1">
      <alignment horizontal="center" vertical="center" wrapText="1"/>
    </xf>
    <xf numFmtId="0" fontId="66" fillId="0" borderId="40" xfId="534" applyFont="1" applyBorder="1" applyAlignment="1">
      <alignment horizontal="center" vertical="center" wrapText="1"/>
    </xf>
    <xf numFmtId="0" fontId="51" fillId="0" borderId="38" xfId="534" applyFont="1" applyBorder="1" applyAlignment="1">
      <alignment horizontal="center" vertical="center"/>
    </xf>
    <xf numFmtId="0" fontId="63" fillId="0" borderId="34" xfId="534" applyFont="1" applyBorder="1" applyAlignment="1">
      <alignment horizontal="center" vertical="center"/>
    </xf>
    <xf numFmtId="0" fontId="51" fillId="0" borderId="10" xfId="534" applyFont="1" applyBorder="1" applyAlignment="1">
      <alignment horizontal="left" vertical="center" wrapText="1"/>
    </xf>
    <xf numFmtId="43" fontId="48" fillId="0" borderId="34" xfId="320" applyFont="1" applyBorder="1" applyAlignment="1">
      <alignment vertical="center"/>
    </xf>
    <xf numFmtId="0" fontId="51" fillId="0" borderId="39" xfId="534" applyFont="1" applyBorder="1" applyAlignment="1">
      <alignment horizontal="center" vertical="center"/>
    </xf>
    <xf numFmtId="0" fontId="63" fillId="0" borderId="30" xfId="534" applyFont="1" applyBorder="1" applyAlignment="1">
      <alignment horizontal="center" vertical="center"/>
    </xf>
    <xf numFmtId="0" fontId="51" fillId="0" borderId="12" xfId="534" applyFont="1" applyBorder="1" applyAlignment="1">
      <alignment horizontal="left" vertical="center" wrapText="1"/>
    </xf>
    <xf numFmtId="43" fontId="48" fillId="0" borderId="30" xfId="320" applyFont="1" applyBorder="1" applyAlignment="1">
      <alignment vertical="center"/>
    </xf>
    <xf numFmtId="43" fontId="48" fillId="0" borderId="25" xfId="320" applyFont="1" applyBorder="1" applyAlignment="1">
      <alignment horizontal="center" vertical="top" wrapText="1"/>
    </xf>
    <xf numFmtId="0" fontId="54" fillId="25" borderId="26" xfId="0" applyFont="1" applyFill="1" applyBorder="1" applyAlignment="1">
      <alignment horizontal="center" vertical="center"/>
    </xf>
    <xf numFmtId="0" fontId="54" fillId="25" borderId="27" xfId="0" applyFont="1" applyFill="1" applyBorder="1" applyAlignment="1">
      <alignment horizontal="center" vertical="center"/>
    </xf>
    <xf numFmtId="0" fontId="54" fillId="25" borderId="28" xfId="0" applyFont="1" applyFill="1" applyBorder="1" applyAlignment="1">
      <alignment horizontal="center" vertical="center"/>
    </xf>
    <xf numFmtId="0" fontId="50" fillId="24" borderId="42" xfId="0" applyNumberFormat="1" applyFont="1" applyFill="1" applyBorder="1" applyAlignment="1">
      <alignment horizontal="center" vertical="center"/>
    </xf>
    <xf numFmtId="1" fontId="50" fillId="24" borderId="11" xfId="0" applyNumberFormat="1" applyFont="1" applyFill="1" applyBorder="1" applyAlignment="1">
      <alignment horizontal="center" vertical="center"/>
    </xf>
    <xf numFmtId="0" fontId="50" fillId="25" borderId="35" xfId="0" applyNumberFormat="1" applyFont="1" applyFill="1" applyBorder="1" applyAlignment="1">
      <alignment horizontal="center" vertical="center"/>
    </xf>
    <xf numFmtId="0" fontId="50" fillId="25" borderId="15" xfId="0" applyFont="1" applyFill="1" applyBorder="1" applyAlignment="1">
      <alignment horizontal="left" vertical="center" wrapText="1"/>
    </xf>
    <xf numFmtId="0" fontId="50" fillId="25" borderId="15" xfId="0" applyNumberFormat="1" applyFont="1" applyFill="1" applyBorder="1" applyAlignment="1">
      <alignment horizontal="center" vertical="center"/>
    </xf>
    <xf numFmtId="0" fontId="50" fillId="24" borderId="35" xfId="0" applyNumberFormat="1" applyFont="1" applyFill="1" applyBorder="1" applyAlignment="1">
      <alignment horizontal="center" vertical="center"/>
    </xf>
    <xf numFmtId="0" fontId="50" fillId="25" borderId="15" xfId="0" applyFont="1" applyFill="1" applyBorder="1" applyAlignment="1">
      <alignment vertical="center" wrapText="1"/>
    </xf>
    <xf numFmtId="0" fontId="50" fillId="0" borderId="15" xfId="0" applyFont="1" applyFill="1" applyBorder="1" applyAlignment="1">
      <alignment vertical="center" wrapText="1"/>
    </xf>
    <xf numFmtId="0" fontId="54" fillId="24" borderId="42" xfId="0" applyFont="1" applyFill="1" applyBorder="1" applyAlignment="1">
      <alignment horizontal="center" vertical="center"/>
    </xf>
    <xf numFmtId="0" fontId="54" fillId="25" borderId="35" xfId="0" applyFont="1" applyFill="1" applyBorder="1" applyAlignment="1">
      <alignment horizontal="center" vertical="center"/>
    </xf>
    <xf numFmtId="0" fontId="54" fillId="25" borderId="15" xfId="0" applyFont="1" applyFill="1" applyBorder="1" applyAlignment="1">
      <alignment vertical="center" wrapText="1"/>
    </xf>
    <xf numFmtId="0" fontId="54" fillId="25" borderId="15" xfId="0" applyFont="1" applyFill="1" applyBorder="1" applyAlignment="1">
      <alignment horizontal="center"/>
    </xf>
    <xf numFmtId="0" fontId="54" fillId="0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wrapText="1"/>
    </xf>
    <xf numFmtId="0" fontId="54" fillId="25" borderId="15" xfId="0" applyFont="1" applyFill="1" applyBorder="1" applyAlignment="1">
      <alignment horizontal="left" vertical="center" wrapText="1"/>
    </xf>
    <xf numFmtId="0" fontId="50" fillId="25" borderId="42" xfId="0" applyNumberFormat="1" applyFont="1" applyFill="1" applyBorder="1" applyAlignment="1">
      <alignment horizontal="center" vertical="center"/>
    </xf>
    <xf numFmtId="0" fontId="50" fillId="25" borderId="11" xfId="0" applyNumberFormat="1" applyFont="1" applyFill="1" applyBorder="1" applyAlignment="1">
      <alignment horizontal="left" vertical="center" wrapText="1"/>
    </xf>
    <xf numFmtId="0" fontId="67" fillId="25" borderId="11" xfId="0" applyFont="1" applyFill="1" applyBorder="1" applyAlignment="1">
      <alignment vertical="center" wrapText="1"/>
    </xf>
    <xf numFmtId="0" fontId="67" fillId="0" borderId="15" xfId="0" applyFont="1" applyFill="1" applyBorder="1" applyAlignment="1">
      <alignment vertical="center" wrapText="1"/>
    </xf>
    <xf numFmtId="0" fontId="54" fillId="25" borderId="42" xfId="0" applyFont="1" applyFill="1" applyBorder="1" applyAlignment="1">
      <alignment horizontal="center" vertical="center"/>
    </xf>
    <xf numFmtId="0" fontId="50" fillId="25" borderId="15" xfId="0" applyNumberFormat="1" applyFont="1" applyFill="1" applyBorder="1" applyAlignment="1">
      <alignment horizontal="left" vertical="center"/>
    </xf>
    <xf numFmtId="0" fontId="50" fillId="25" borderId="23" xfId="0" applyNumberFormat="1" applyFont="1" applyFill="1" applyBorder="1" applyAlignment="1">
      <alignment horizontal="left" vertical="center"/>
    </xf>
    <xf numFmtId="0" fontId="50" fillId="25" borderId="13" xfId="0" applyNumberFormat="1" applyFont="1" applyFill="1" applyBorder="1" applyAlignment="1">
      <alignment vertical="center" wrapText="1"/>
    </xf>
    <xf numFmtId="0" fontId="50" fillId="25" borderId="15" xfId="0" applyNumberFormat="1" applyFont="1" applyFill="1" applyBorder="1" applyAlignment="1">
      <alignment vertical="center" wrapText="1"/>
    </xf>
    <xf numFmtId="0" fontId="56" fillId="24" borderId="36" xfId="0" applyFont="1" applyFill="1" applyBorder="1" applyAlignment="1">
      <alignment horizontal="center" vertical="center"/>
    </xf>
    <xf numFmtId="0" fontId="59" fillId="25" borderId="26" xfId="0" applyFont="1" applyFill="1" applyBorder="1"/>
    <xf numFmtId="0" fontId="59" fillId="25" borderId="27" xfId="0" applyFont="1" applyFill="1" applyBorder="1"/>
    <xf numFmtId="0" fontId="59" fillId="25" borderId="28" xfId="0" applyFont="1" applyFill="1" applyBorder="1"/>
    <xf numFmtId="0" fontId="60" fillId="0" borderId="50" xfId="0" applyFont="1" applyBorder="1" applyAlignment="1">
      <alignment horizontal="center" vertical="center" wrapText="1"/>
    </xf>
    <xf numFmtId="0" fontId="59" fillId="24" borderId="50" xfId="0" applyFont="1" applyFill="1" applyBorder="1" applyAlignment="1">
      <alignment horizontal="center" vertical="center" wrapText="1"/>
    </xf>
    <xf numFmtId="0" fontId="60" fillId="24" borderId="50" xfId="0" applyFont="1" applyFill="1" applyBorder="1" applyAlignment="1">
      <alignment horizontal="center" vertical="center" wrapText="1"/>
    </xf>
    <xf numFmtId="0" fontId="59" fillId="0" borderId="50" xfId="0" applyNumberFormat="1" applyFont="1" applyBorder="1" applyAlignment="1">
      <alignment horizontal="center" vertical="center" wrapText="1"/>
    </xf>
    <xf numFmtId="0" fontId="59" fillId="0" borderId="50" xfId="0" applyFont="1" applyBorder="1" applyAlignment="1">
      <alignment horizontal="left" vertical="center" wrapText="1"/>
    </xf>
    <xf numFmtId="0" fontId="59" fillId="0" borderId="50" xfId="0" applyFont="1" applyFill="1" applyBorder="1" applyAlignment="1">
      <alignment horizontal="left" vertical="center" wrapText="1"/>
    </xf>
    <xf numFmtId="0" fontId="59" fillId="24" borderId="50" xfId="0" applyNumberFormat="1" applyFont="1" applyFill="1" applyBorder="1" applyAlignment="1">
      <alignment horizontal="center" vertical="center" wrapText="1"/>
    </xf>
    <xf numFmtId="0" fontId="59" fillId="0" borderId="53" xfId="0" applyNumberFormat="1" applyFont="1" applyBorder="1" applyAlignment="1">
      <alignment horizontal="center" vertical="center" wrapText="1"/>
    </xf>
    <xf numFmtId="0" fontId="59" fillId="0" borderId="11" xfId="0" applyNumberFormat="1" applyFont="1" applyBorder="1" applyAlignment="1">
      <alignment horizontal="center" vertical="center" wrapText="1"/>
    </xf>
    <xf numFmtId="0" fontId="59" fillId="0" borderId="55" xfId="0" applyFont="1" applyBorder="1" applyAlignment="1">
      <alignment horizontal="left" vertical="center" wrapText="1"/>
    </xf>
    <xf numFmtId="0" fontId="59" fillId="0" borderId="15" xfId="0" applyNumberFormat="1" applyFont="1" applyBorder="1" applyAlignment="1">
      <alignment horizontal="center" vertical="center" wrapText="1"/>
    </xf>
    <xf numFmtId="0" fontId="59" fillId="24" borderId="52" xfId="0" applyNumberFormat="1" applyFont="1" applyFill="1" applyBorder="1" applyAlignment="1">
      <alignment horizontal="center" vertical="center" wrapText="1"/>
    </xf>
    <xf numFmtId="0" fontId="59" fillId="0" borderId="53" xfId="0" applyFont="1" applyBorder="1" applyAlignment="1">
      <alignment horizontal="left" vertical="center" wrapText="1"/>
    </xf>
    <xf numFmtId="0" fontId="59" fillId="0" borderId="53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left" vertical="center" wrapText="1"/>
    </xf>
    <xf numFmtId="0" fontId="59" fillId="0" borderId="11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left" wrapText="1"/>
    </xf>
    <xf numFmtId="0" fontId="59" fillId="0" borderId="14" xfId="0" applyFont="1" applyBorder="1" applyAlignment="1">
      <alignment horizontal="center" vertical="center" wrapText="1"/>
    </xf>
    <xf numFmtId="0" fontId="59" fillId="0" borderId="11" xfId="0" applyFont="1" applyFill="1" applyBorder="1" applyAlignment="1">
      <alignment horizontal="left" wrapText="1"/>
    </xf>
    <xf numFmtId="0" fontId="59" fillId="0" borderId="11" xfId="0" applyFont="1" applyBorder="1" applyAlignment="1">
      <alignment horizontal="left" wrapText="1"/>
    </xf>
    <xf numFmtId="0" fontId="59" fillId="24" borderId="11" xfId="0" applyFont="1" applyFill="1" applyBorder="1" applyAlignment="1">
      <alignment horizontal="center" vertical="center" wrapText="1"/>
    </xf>
    <xf numFmtId="0" fontId="60" fillId="24" borderId="11" xfId="0" applyFont="1" applyFill="1" applyBorder="1" applyAlignment="1">
      <alignment horizontal="center" vertical="center" wrapText="1"/>
    </xf>
    <xf numFmtId="0" fontId="60" fillId="0" borderId="11" xfId="0" applyFont="1" applyBorder="1" applyAlignment="1">
      <alignment horizontal="center" vertical="center" wrapText="1"/>
    </xf>
    <xf numFmtId="0" fontId="59" fillId="0" borderId="11" xfId="0" applyFont="1" applyBorder="1" applyAlignment="1">
      <alignment wrapText="1"/>
    </xf>
    <xf numFmtId="0" fontId="59" fillId="0" borderId="11" xfId="0" applyFont="1" applyFill="1" applyBorder="1" applyAlignment="1">
      <alignment horizontal="left" vertical="center" wrapText="1"/>
    </xf>
    <xf numFmtId="0" fontId="59" fillId="0" borderId="11" xfId="0" applyFont="1" applyFill="1" applyBorder="1" applyAlignment="1">
      <alignment horizontal="center" vertical="center" wrapText="1"/>
    </xf>
    <xf numFmtId="0" fontId="59" fillId="0" borderId="11" xfId="0" applyFont="1" applyFill="1" applyBorder="1" applyAlignment="1">
      <alignment wrapText="1"/>
    </xf>
    <xf numFmtId="0" fontId="60" fillId="0" borderId="11" xfId="0" applyFont="1" applyBorder="1" applyAlignment="1">
      <alignment horizontal="center" wrapText="1"/>
    </xf>
    <xf numFmtId="0" fontId="56" fillId="25" borderId="44" xfId="622" applyFont="1" applyFill="1" applyBorder="1" applyAlignment="1">
      <alignment horizontal="center"/>
    </xf>
    <xf numFmtId="0" fontId="56" fillId="25" borderId="0" xfId="622" applyFont="1" applyFill="1" applyBorder="1" applyAlignment="1">
      <alignment horizontal="center"/>
    </xf>
    <xf numFmtId="0" fontId="56" fillId="25" borderId="0" xfId="622" applyFont="1" applyFill="1" applyBorder="1" applyAlignment="1">
      <alignment horizontal="center" vertical="center" wrapText="1"/>
    </xf>
    <xf numFmtId="0" fontId="56" fillId="25" borderId="45" xfId="622" applyFont="1" applyFill="1" applyBorder="1" applyAlignment="1">
      <alignment horizontal="center" vertical="center" wrapText="1"/>
    </xf>
    <xf numFmtId="0" fontId="56" fillId="25" borderId="26" xfId="533" applyFont="1" applyFill="1" applyBorder="1"/>
    <xf numFmtId="0" fontId="55" fillId="25" borderId="27" xfId="622" applyFont="1" applyFill="1" applyBorder="1" applyAlignment="1">
      <alignment horizontal="center"/>
    </xf>
    <xf numFmtId="0" fontId="56" fillId="25" borderId="27" xfId="622" applyFont="1" applyFill="1" applyBorder="1" applyAlignment="1">
      <alignment horizontal="center"/>
    </xf>
    <xf numFmtId="0" fontId="56" fillId="25" borderId="27" xfId="622" applyFont="1" applyFill="1" applyBorder="1" applyAlignment="1">
      <alignment horizontal="center" vertical="center" wrapText="1"/>
    </xf>
    <xf numFmtId="0" fontId="56" fillId="25" borderId="28" xfId="622" applyFont="1" applyFill="1" applyBorder="1" applyAlignment="1">
      <alignment horizontal="center" vertical="center" wrapText="1"/>
    </xf>
    <xf numFmtId="0" fontId="54" fillId="0" borderId="11" xfId="505" applyFont="1" applyBorder="1" applyAlignment="1">
      <alignment horizontal="center" vertical="center" textRotation="90" wrapText="1"/>
    </xf>
    <xf numFmtId="0" fontId="0" fillId="0" borderId="11" xfId="0" applyFont="1" applyBorder="1" applyAlignment="1">
      <alignment horizontal="center" vertical="center" wrapText="1"/>
    </xf>
    <xf numFmtId="0" fontId="55" fillId="26" borderId="11" xfId="0" applyFont="1" applyFill="1" applyBorder="1" applyAlignment="1">
      <alignment horizontal="center" vertical="center" wrapText="1"/>
    </xf>
    <xf numFmtId="0" fontId="54" fillId="0" borderId="11" xfId="0" applyFont="1" applyBorder="1" applyAlignment="1">
      <alignment horizontal="center" vertical="center" wrapText="1"/>
    </xf>
    <xf numFmtId="0" fontId="56" fillId="0" borderId="13" xfId="505" applyFont="1" applyBorder="1" applyAlignment="1">
      <alignment vertical="center" wrapText="1"/>
    </xf>
    <xf numFmtId="0" fontId="56" fillId="0" borderId="11" xfId="0" applyFont="1" applyBorder="1" applyAlignment="1">
      <alignment horizontal="left" vertical="center" wrapText="1"/>
    </xf>
    <xf numFmtId="0" fontId="51" fillId="0" borderId="11" xfId="0" applyFont="1" applyBorder="1" applyAlignment="1">
      <alignment horizontal="left" vertical="center" wrapText="1"/>
    </xf>
    <xf numFmtId="0" fontId="56" fillId="0" borderId="11" xfId="505" applyFont="1" applyBorder="1" applyAlignment="1">
      <alignment vertical="center" wrapText="1"/>
    </xf>
    <xf numFmtId="0" fontId="55" fillId="26" borderId="13" xfId="505" applyFont="1" applyFill="1" applyBorder="1" applyAlignment="1">
      <alignment horizontal="center" vertical="center" wrapText="1"/>
    </xf>
    <xf numFmtId="0" fontId="54" fillId="25" borderId="11" xfId="0" applyFont="1" applyFill="1" applyBorder="1" applyAlignment="1">
      <alignment horizontal="center" vertical="center" wrapText="1"/>
    </xf>
    <xf numFmtId="0" fontId="55" fillId="27" borderId="13" xfId="505" applyFont="1" applyFill="1" applyBorder="1" applyAlignment="1">
      <alignment horizontal="center" vertical="center" wrapText="1"/>
    </xf>
    <xf numFmtId="0" fontId="56" fillId="25" borderId="11" xfId="0" applyFont="1" applyFill="1" applyBorder="1" applyAlignment="1">
      <alignment horizontal="left" vertical="center" wrapText="1"/>
    </xf>
    <xf numFmtId="0" fontId="56" fillId="0" borderId="11" xfId="0" applyFont="1" applyFill="1" applyBorder="1" applyAlignment="1">
      <alignment horizontal="left" vertical="center" wrapText="1"/>
    </xf>
    <xf numFmtId="0" fontId="54" fillId="28" borderId="11" xfId="0" applyFont="1" applyFill="1" applyBorder="1" applyAlignment="1">
      <alignment horizontal="center" vertical="center" wrapText="1"/>
    </xf>
    <xf numFmtId="0" fontId="57" fillId="0" borderId="14" xfId="0" applyFont="1" applyFill="1" applyBorder="1" applyAlignment="1">
      <alignment horizontal="center" vertical="center" wrapText="1"/>
    </xf>
    <xf numFmtId="49" fontId="48" fillId="27" borderId="13" xfId="0" applyNumberFormat="1" applyFont="1" applyFill="1" applyBorder="1" applyAlignment="1">
      <alignment horizontal="center" vertical="center" wrapText="1"/>
    </xf>
    <xf numFmtId="49" fontId="48" fillId="0" borderId="13" xfId="0" applyNumberFormat="1" applyFont="1" applyBorder="1" applyAlignment="1">
      <alignment vertical="center" wrapText="1"/>
    </xf>
    <xf numFmtId="49" fontId="48" fillId="0" borderId="12" xfId="0" applyNumberFormat="1" applyFont="1" applyBorder="1" applyAlignment="1">
      <alignment vertical="center" wrapText="1"/>
    </xf>
    <xf numFmtId="49" fontId="48" fillId="0" borderId="12" xfId="0" applyNumberFormat="1" applyFont="1" applyBorder="1" applyAlignment="1">
      <alignment horizontal="left" vertical="top" wrapText="1"/>
    </xf>
    <xf numFmtId="49" fontId="48" fillId="0" borderId="31" xfId="0" applyNumberFormat="1" applyFont="1" applyBorder="1" applyAlignment="1">
      <alignment horizontal="left" vertical="top" wrapText="1"/>
    </xf>
    <xf numFmtId="0" fontId="49" fillId="0" borderId="11" xfId="0" applyFont="1" applyFill="1" applyBorder="1" applyAlignment="1">
      <alignment horizontal="center" vertical="top" wrapText="1"/>
    </xf>
    <xf numFmtId="0" fontId="57" fillId="0" borderId="11" xfId="0" applyFont="1" applyFill="1" applyBorder="1" applyAlignment="1">
      <alignment horizontal="left" vertical="center" wrapText="1"/>
    </xf>
    <xf numFmtId="0" fontId="50" fillId="0" borderId="14" xfId="0" applyFont="1" applyFill="1" applyBorder="1" applyAlignment="1">
      <alignment horizontal="center" vertical="center" wrapText="1"/>
    </xf>
    <xf numFmtId="0" fontId="50" fillId="0" borderId="11" xfId="0" applyFont="1" applyFill="1" applyBorder="1" applyAlignment="1">
      <alignment horizontal="center" vertical="center" wrapText="1"/>
    </xf>
    <xf numFmtId="0" fontId="57" fillId="0" borderId="13" xfId="505" applyFont="1" applyFill="1" applyBorder="1" applyAlignment="1">
      <alignment horizontal="left" vertical="center" wrapText="1"/>
    </xf>
    <xf numFmtId="0" fontId="71" fillId="0" borderId="11" xfId="0" applyFont="1" applyFill="1" applyBorder="1" applyAlignment="1">
      <alignment horizontal="center" vertical="center" wrapText="1"/>
    </xf>
    <xf numFmtId="0" fontId="71" fillId="0" borderId="15" xfId="0" applyFont="1" applyFill="1" applyBorder="1" applyAlignment="1">
      <alignment horizontal="center" vertical="center" wrapText="1"/>
    </xf>
    <xf numFmtId="0" fontId="55" fillId="27" borderId="13" xfId="0" applyFont="1" applyFill="1" applyBorder="1" applyAlignment="1">
      <alignment horizontal="center" vertical="center" wrapText="1"/>
    </xf>
    <xf numFmtId="0" fontId="56" fillId="25" borderId="13" xfId="0" applyFont="1" applyFill="1" applyBorder="1" applyAlignment="1">
      <alignment vertical="center" wrapText="1"/>
    </xf>
    <xf numFmtId="0" fontId="56" fillId="25" borderId="12" xfId="0" applyFont="1" applyFill="1" applyBorder="1" applyAlignment="1">
      <alignment vertical="center" wrapText="1"/>
    </xf>
    <xf numFmtId="0" fontId="51" fillId="0" borderId="22" xfId="534" applyFont="1" applyBorder="1" applyAlignment="1">
      <alignment horizontal="left" vertical="center"/>
    </xf>
    <xf numFmtId="0" fontId="51" fillId="0" borderId="11" xfId="534" applyFont="1" applyBorder="1" applyAlignment="1">
      <alignment horizontal="center"/>
    </xf>
    <xf numFmtId="0" fontId="51" fillId="0" borderId="11" xfId="534" applyFont="1" applyBorder="1"/>
    <xf numFmtId="0" fontId="48" fillId="0" borderId="11" xfId="534" applyFont="1" applyBorder="1" applyAlignment="1">
      <alignment horizontal="left"/>
    </xf>
    <xf numFmtId="0" fontId="59" fillId="0" borderId="15" xfId="0" applyFont="1" applyBorder="1" applyAlignment="1">
      <alignment horizontal="center" vertical="center" wrapText="1"/>
    </xf>
    <xf numFmtId="0" fontId="60" fillId="0" borderId="15" xfId="0" applyFont="1" applyBorder="1" applyAlignment="1">
      <alignment horizontal="center" vertical="center" wrapText="1"/>
    </xf>
    <xf numFmtId="2" fontId="59" fillId="0" borderId="15" xfId="0" applyNumberFormat="1" applyFont="1" applyBorder="1" applyAlignment="1">
      <alignment horizontal="center" vertical="center" wrapText="1"/>
    </xf>
    <xf numFmtId="43" fontId="60" fillId="0" borderId="15" xfId="320" applyFont="1" applyBorder="1" applyAlignment="1">
      <alignment horizontal="center" vertical="center" wrapText="1"/>
    </xf>
    <xf numFmtId="0" fontId="59" fillId="0" borderId="37" xfId="0" applyFont="1" applyBorder="1" applyAlignment="1">
      <alignment horizontal="center" vertical="center" wrapText="1"/>
    </xf>
    <xf numFmtId="43" fontId="69" fillId="0" borderId="43" xfId="320" applyFont="1" applyBorder="1" applyAlignment="1">
      <alignment horizontal="center" vertical="center" wrapText="1"/>
    </xf>
    <xf numFmtId="0" fontId="73" fillId="25" borderId="26" xfId="629" applyFont="1" applyFill="1" applyBorder="1"/>
    <xf numFmtId="0" fontId="74" fillId="25" borderId="27" xfId="629" applyFont="1" applyFill="1" applyBorder="1" applyAlignment="1">
      <alignment vertical="top"/>
    </xf>
    <xf numFmtId="0" fontId="74" fillId="25" borderId="27" xfId="629" applyFont="1" applyFill="1" applyBorder="1" applyAlignment="1">
      <alignment horizontal="left" vertical="top"/>
    </xf>
    <xf numFmtId="0" fontId="74" fillId="25" borderId="28" xfId="629" applyFont="1" applyFill="1" applyBorder="1" applyAlignment="1">
      <alignment vertical="top"/>
    </xf>
    <xf numFmtId="0" fontId="75" fillId="0" borderId="16" xfId="629" applyFont="1" applyBorder="1" applyAlignment="1">
      <alignment horizontal="center" vertical="top" wrapText="1"/>
    </xf>
    <xf numFmtId="0" fontId="76" fillId="0" borderId="11" xfId="629" applyFont="1" applyBorder="1" applyAlignment="1">
      <alignment horizontal="center" vertical="top" wrapText="1"/>
    </xf>
    <xf numFmtId="0" fontId="76" fillId="0" borderId="11" xfId="629" applyFont="1" applyBorder="1" applyAlignment="1">
      <alignment horizontal="left" vertical="top" wrapText="1"/>
    </xf>
    <xf numFmtId="0" fontId="76" fillId="0" borderId="14" xfId="629" applyFont="1" applyBorder="1" applyAlignment="1">
      <alignment horizontal="center" vertical="top" wrapText="1"/>
    </xf>
    <xf numFmtId="0" fontId="72" fillId="0" borderId="16" xfId="629" applyFont="1" applyBorder="1" applyAlignment="1">
      <alignment horizontal="center" vertical="top" wrapText="1"/>
    </xf>
    <xf numFmtId="0" fontId="73" fillId="0" borderId="16" xfId="629" applyFont="1" applyBorder="1" applyAlignment="1">
      <alignment horizontal="left" vertical="top" wrapText="1"/>
    </xf>
    <xf numFmtId="0" fontId="76" fillId="0" borderId="16" xfId="629" applyFont="1" applyBorder="1" applyAlignment="1">
      <alignment horizontal="center" vertical="top" wrapText="1"/>
    </xf>
    <xf numFmtId="0" fontId="75" fillId="0" borderId="16" xfId="629" applyFont="1" applyBorder="1" applyAlignment="1">
      <alignment horizontal="left" vertical="top" wrapText="1"/>
    </xf>
    <xf numFmtId="4" fontId="75" fillId="0" borderId="16" xfId="629" applyNumberFormat="1" applyFont="1" applyBorder="1" applyAlignment="1">
      <alignment horizontal="center" vertical="top" wrapText="1"/>
    </xf>
    <xf numFmtId="0" fontId="75" fillId="0" borderId="16" xfId="629" applyNumberFormat="1" applyFont="1" applyBorder="1" applyAlignment="1">
      <alignment horizontal="left" vertical="top" wrapText="1"/>
    </xf>
    <xf numFmtId="0" fontId="72" fillId="0" borderId="16" xfId="629" applyFont="1" applyBorder="1" applyAlignment="1">
      <alignment horizontal="left" vertical="top" wrapText="1"/>
    </xf>
    <xf numFmtId="4" fontId="73" fillId="0" borderId="16" xfId="629" applyNumberFormat="1" applyFont="1" applyBorder="1" applyAlignment="1">
      <alignment horizontal="center" vertical="top" wrapText="1"/>
    </xf>
    <xf numFmtId="0" fontId="51" fillId="0" borderId="11" xfId="537" applyFont="1" applyFill="1" applyBorder="1" applyAlignment="1">
      <alignment horizontal="left" vertical="center" wrapText="1"/>
    </xf>
    <xf numFmtId="0" fontId="51" fillId="0" borderId="11" xfId="536" applyFont="1" applyBorder="1" applyAlignment="1">
      <alignment horizontal="center" vertical="center" wrapText="1"/>
    </xf>
    <xf numFmtId="0" fontId="51" fillId="0" borderId="11" xfId="537" applyFont="1" applyFill="1" applyBorder="1" applyAlignment="1">
      <alignment horizontal="center" vertical="center" wrapText="1"/>
    </xf>
    <xf numFmtId="0" fontId="51" fillId="0" borderId="13" xfId="536" applyFont="1" applyFill="1" applyBorder="1" applyAlignment="1">
      <alignment horizontal="left" vertical="center" wrapText="1"/>
    </xf>
    <xf numFmtId="0" fontId="75" fillId="0" borderId="11" xfId="629" applyFont="1" applyBorder="1" applyAlignment="1">
      <alignment horizontal="center" vertical="top" wrapText="1"/>
    </xf>
    <xf numFmtId="0" fontId="51" fillId="0" borderId="11" xfId="536" applyFont="1" applyFill="1" applyBorder="1" applyAlignment="1">
      <alignment horizontal="center" vertical="center" wrapText="1"/>
    </xf>
    <xf numFmtId="0" fontId="73" fillId="0" borderId="16" xfId="629" applyFont="1" applyBorder="1" applyAlignment="1">
      <alignment horizontal="center" vertical="top" wrapText="1"/>
    </xf>
    <xf numFmtId="0" fontId="75" fillId="0" borderId="16" xfId="629" applyFont="1" applyFill="1" applyBorder="1" applyAlignment="1">
      <alignment horizontal="left" vertical="top" wrapText="1"/>
    </xf>
    <xf numFmtId="0" fontId="50" fillId="25" borderId="41" xfId="0" applyNumberFormat="1" applyFont="1" applyFill="1" applyBorder="1" applyAlignment="1">
      <alignment horizontal="center" vertical="center"/>
    </xf>
    <xf numFmtId="0" fontId="50" fillId="25" borderId="14" xfId="0" applyNumberFormat="1" applyFont="1" applyFill="1" applyBorder="1" applyAlignment="1">
      <alignment horizontal="center" vertical="center"/>
    </xf>
    <xf numFmtId="0" fontId="59" fillId="0" borderId="55" xfId="0" applyFont="1" applyFill="1" applyBorder="1" applyAlignment="1">
      <alignment horizontal="left" vertical="center" wrapText="1"/>
    </xf>
    <xf numFmtId="0" fontId="75" fillId="0" borderId="21" xfId="629" applyFont="1" applyBorder="1" applyAlignment="1">
      <alignment horizontal="center" vertical="center" wrapText="1"/>
    </xf>
    <xf numFmtId="0" fontId="6" fillId="0" borderId="0" xfId="537" applyAlignment="1">
      <alignment vertical="center"/>
    </xf>
    <xf numFmtId="0" fontId="75" fillId="0" borderId="16" xfId="629" applyFont="1" applyBorder="1" applyAlignment="1">
      <alignment horizontal="center" vertical="center" wrapText="1"/>
    </xf>
    <xf numFmtId="1" fontId="50" fillId="25" borderId="14" xfId="0" applyNumberFormat="1" applyFont="1" applyFill="1" applyBorder="1" applyAlignment="1">
      <alignment horizontal="center" vertical="center"/>
    </xf>
    <xf numFmtId="1" fontId="50" fillId="25" borderId="66" xfId="0" applyNumberFormat="1" applyFont="1" applyFill="1" applyBorder="1" applyAlignment="1">
      <alignment horizontal="center" vertical="center"/>
    </xf>
    <xf numFmtId="2" fontId="50" fillId="25" borderId="69" xfId="0" applyNumberFormat="1" applyFont="1" applyFill="1" applyBorder="1" applyAlignment="1">
      <alignment horizontal="center" vertical="center"/>
    </xf>
    <xf numFmtId="2" fontId="50" fillId="25" borderId="46" xfId="0" applyNumberFormat="1" applyFont="1" applyFill="1" applyBorder="1" applyAlignment="1">
      <alignment horizontal="center" vertical="center"/>
    </xf>
    <xf numFmtId="2" fontId="34" fillId="0" borderId="0" xfId="449" applyNumberFormat="1" applyFont="1" applyAlignment="1">
      <alignment horizontal="center"/>
    </xf>
    <xf numFmtId="0" fontId="48" fillId="0" borderId="0" xfId="534" applyFont="1" applyBorder="1" applyAlignment="1">
      <alignment horizontal="center" vertical="center" wrapText="1"/>
    </xf>
    <xf numFmtId="0" fontId="48" fillId="0" borderId="37" xfId="534" applyFont="1" applyBorder="1" applyAlignment="1">
      <alignment horizontal="center" vertical="center" wrapText="1"/>
    </xf>
    <xf numFmtId="0" fontId="48" fillId="0" borderId="40" xfId="534" applyFont="1" applyBorder="1" applyAlignment="1">
      <alignment horizontal="center" vertical="center" wrapText="1"/>
    </xf>
    <xf numFmtId="0" fontId="48" fillId="0" borderId="43" xfId="534" applyFont="1" applyBorder="1" applyAlignment="1">
      <alignment horizontal="center" vertical="center" wrapText="1"/>
    </xf>
    <xf numFmtId="0" fontId="48" fillId="0" borderId="47" xfId="534" applyFont="1" applyBorder="1" applyAlignment="1">
      <alignment horizontal="center" vertical="center" wrapText="1"/>
    </xf>
    <xf numFmtId="0" fontId="48" fillId="0" borderId="48" xfId="534" applyFont="1" applyBorder="1" applyAlignment="1">
      <alignment horizontal="center" vertical="center" wrapText="1"/>
    </xf>
    <xf numFmtId="0" fontId="48" fillId="0" borderId="49" xfId="534" applyFont="1" applyBorder="1" applyAlignment="1">
      <alignment horizontal="center" vertical="center" wrapText="1"/>
    </xf>
    <xf numFmtId="0" fontId="48" fillId="0" borderId="37" xfId="534" applyFont="1" applyBorder="1" applyAlignment="1">
      <alignment horizontal="center" vertical="top" wrapText="1"/>
    </xf>
    <xf numFmtId="0" fontId="48" fillId="0" borderId="40" xfId="534" applyFont="1" applyBorder="1" applyAlignment="1">
      <alignment horizontal="center" vertical="top" wrapText="1"/>
    </xf>
    <xf numFmtId="0" fontId="48" fillId="0" borderId="43" xfId="534" applyFont="1" applyBorder="1" applyAlignment="1">
      <alignment horizontal="center" vertical="top" wrapText="1"/>
    </xf>
    <xf numFmtId="0" fontId="51" fillId="0" borderId="37" xfId="534" applyFont="1" applyBorder="1" applyAlignment="1">
      <alignment horizontal="center" vertical="center"/>
    </xf>
    <xf numFmtId="0" fontId="51" fillId="0" borderId="40" xfId="534" applyFont="1" applyBorder="1" applyAlignment="1">
      <alignment horizontal="center" vertical="center"/>
    </xf>
    <xf numFmtId="0" fontId="51" fillId="0" borderId="43" xfId="534" applyFont="1" applyBorder="1" applyAlignment="1">
      <alignment horizontal="center" vertical="center"/>
    </xf>
    <xf numFmtId="0" fontId="55" fillId="25" borderId="47" xfId="0" applyFont="1" applyFill="1" applyBorder="1" applyAlignment="1">
      <alignment horizontal="center" wrapText="1"/>
    </xf>
    <xf numFmtId="0" fontId="55" fillId="25" borderId="48" xfId="0" applyFont="1" applyFill="1" applyBorder="1" applyAlignment="1">
      <alignment horizontal="center" wrapText="1"/>
    </xf>
    <xf numFmtId="0" fontId="55" fillId="25" borderId="49" xfId="0" applyFont="1" applyFill="1" applyBorder="1" applyAlignment="1">
      <alignment horizontal="center" wrapText="1"/>
    </xf>
    <xf numFmtId="0" fontId="55" fillId="25" borderId="44" xfId="0" applyFont="1" applyFill="1" applyBorder="1" applyAlignment="1">
      <alignment horizontal="center" wrapText="1"/>
    </xf>
    <xf numFmtId="0" fontId="55" fillId="25" borderId="0" xfId="0" applyFont="1" applyFill="1" applyBorder="1" applyAlignment="1">
      <alignment horizontal="center" wrapText="1"/>
    </xf>
    <xf numFmtId="0" fontId="55" fillId="25" borderId="45" xfId="0" applyFont="1" applyFill="1" applyBorder="1" applyAlignment="1">
      <alignment horizontal="center" wrapText="1"/>
    </xf>
    <xf numFmtId="0" fontId="56" fillId="24" borderId="65" xfId="0" applyFont="1" applyFill="1" applyBorder="1" applyAlignment="1">
      <alignment horizontal="center" vertical="center"/>
    </xf>
    <xf numFmtId="0" fontId="56" fillId="24" borderId="33" xfId="0" applyFont="1" applyFill="1" applyBorder="1" applyAlignment="1">
      <alignment horizontal="center" vertical="center"/>
    </xf>
    <xf numFmtId="0" fontId="56" fillId="24" borderId="32" xfId="0" applyFont="1" applyFill="1" applyBorder="1" applyAlignment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4" borderId="12" xfId="0" applyFont="1" applyFill="1" applyBorder="1" applyAlignment="1">
      <alignment horizontal="center" vertical="center"/>
    </xf>
    <xf numFmtId="0" fontId="62" fillId="24" borderId="31" xfId="0" applyFont="1" applyFill="1" applyBorder="1" applyAlignment="1">
      <alignment horizontal="center" vertical="center"/>
    </xf>
    <xf numFmtId="0" fontId="58" fillId="24" borderId="13" xfId="0" applyNumberFormat="1" applyFont="1" applyFill="1" applyBorder="1" applyAlignment="1">
      <alignment horizontal="center" vertical="center"/>
    </xf>
    <xf numFmtId="0" fontId="58" fillId="24" borderId="12" xfId="0" applyNumberFormat="1" applyFont="1" applyFill="1" applyBorder="1" applyAlignment="1">
      <alignment horizontal="center" vertical="center"/>
    </xf>
    <xf numFmtId="0" fontId="58" fillId="24" borderId="31" xfId="0" applyNumberFormat="1" applyFont="1" applyFill="1" applyBorder="1" applyAlignment="1">
      <alignment horizontal="center" vertical="center"/>
    </xf>
    <xf numFmtId="0" fontId="55" fillId="25" borderId="44" xfId="0" applyFont="1" applyFill="1" applyBorder="1" applyAlignment="1">
      <alignment horizontal="center" vertical="center" wrapText="1"/>
    </xf>
    <xf numFmtId="0" fontId="55" fillId="25" borderId="0" xfId="0" applyFont="1" applyFill="1" applyBorder="1" applyAlignment="1">
      <alignment horizontal="center" vertical="center" wrapText="1"/>
    </xf>
    <xf numFmtId="0" fontId="55" fillId="25" borderId="45" xfId="0" applyFont="1" applyFill="1" applyBorder="1" applyAlignment="1">
      <alignment horizontal="center" vertical="center" wrapText="1"/>
    </xf>
    <xf numFmtId="0" fontId="50" fillId="25" borderId="61" xfId="0" applyNumberFormat="1" applyFont="1" applyFill="1" applyBorder="1" applyAlignment="1">
      <alignment horizontal="center" vertical="center"/>
    </xf>
    <xf numFmtId="0" fontId="50" fillId="25" borderId="67" xfId="0" applyNumberFormat="1" applyFont="1" applyFill="1" applyBorder="1" applyAlignment="1">
      <alignment horizontal="center" vertical="center"/>
    </xf>
    <xf numFmtId="0" fontId="50" fillId="25" borderId="62" xfId="0" applyNumberFormat="1" applyFont="1" applyFill="1" applyBorder="1" applyAlignment="1">
      <alignment horizontal="center" vertical="center"/>
    </xf>
    <xf numFmtId="0" fontId="50" fillId="25" borderId="68" xfId="0" applyNumberFormat="1" applyFont="1" applyFill="1" applyBorder="1" applyAlignment="1">
      <alignment horizontal="center" vertical="center"/>
    </xf>
    <xf numFmtId="0" fontId="50" fillId="25" borderId="62" xfId="0" applyNumberFormat="1" applyFont="1" applyFill="1" applyBorder="1" applyAlignment="1">
      <alignment horizontal="center" vertical="center" textRotation="90" wrapText="1"/>
    </xf>
    <xf numFmtId="0" fontId="50" fillId="25" borderId="68" xfId="0" applyNumberFormat="1" applyFont="1" applyFill="1" applyBorder="1" applyAlignment="1">
      <alignment horizontal="center" vertical="center" textRotation="90" wrapText="1"/>
    </xf>
    <xf numFmtId="2" fontId="50" fillId="25" borderId="62" xfId="0" applyNumberFormat="1" applyFont="1" applyFill="1" applyBorder="1" applyAlignment="1">
      <alignment horizontal="center" vertical="center"/>
    </xf>
    <xf numFmtId="2" fontId="50" fillId="25" borderId="68" xfId="0" applyNumberFormat="1" applyFont="1" applyFill="1" applyBorder="1" applyAlignment="1">
      <alignment horizontal="center" vertical="center"/>
    </xf>
    <xf numFmtId="0" fontId="50" fillId="25" borderId="63" xfId="0" applyNumberFormat="1" applyFont="1" applyFill="1" applyBorder="1" applyAlignment="1">
      <alignment horizontal="center" vertical="center"/>
    </xf>
    <xf numFmtId="0" fontId="50" fillId="25" borderId="64" xfId="0" applyNumberFormat="1" applyFont="1" applyFill="1" applyBorder="1" applyAlignment="1">
      <alignment horizontal="center" vertical="center"/>
    </xf>
    <xf numFmtId="0" fontId="59" fillId="0" borderId="15" xfId="0" applyFont="1" applyBorder="1" applyAlignment="1">
      <alignment horizontal="center" vertical="center" wrapText="1"/>
    </xf>
    <xf numFmtId="0" fontId="59" fillId="0" borderId="24" xfId="0" applyFont="1" applyBorder="1" applyAlignment="1">
      <alignment horizontal="center" vertical="center" wrapText="1"/>
    </xf>
    <xf numFmtId="0" fontId="58" fillId="25" borderId="47" xfId="0" applyFont="1" applyFill="1" applyBorder="1" applyAlignment="1">
      <alignment horizontal="center" vertical="center" wrapText="1"/>
    </xf>
    <xf numFmtId="0" fontId="58" fillId="25" borderId="48" xfId="0" applyFont="1" applyFill="1" applyBorder="1" applyAlignment="1">
      <alignment horizontal="center" vertical="center" wrapText="1"/>
    </xf>
    <xf numFmtId="0" fontId="58" fillId="25" borderId="49" xfId="0" applyFont="1" applyFill="1" applyBorder="1" applyAlignment="1">
      <alignment horizontal="center" vertical="center" wrapText="1"/>
    </xf>
    <xf numFmtId="0" fontId="60" fillId="25" borderId="44" xfId="0" applyFont="1" applyFill="1" applyBorder="1" applyAlignment="1">
      <alignment horizontal="center" vertical="center"/>
    </xf>
    <xf numFmtId="0" fontId="60" fillId="25" borderId="0" xfId="0" applyFont="1" applyFill="1" applyBorder="1" applyAlignment="1">
      <alignment horizontal="center" vertical="center"/>
    </xf>
    <xf numFmtId="0" fontId="60" fillId="25" borderId="45" xfId="0" applyFont="1" applyFill="1" applyBorder="1" applyAlignment="1">
      <alignment horizontal="center" vertical="center"/>
    </xf>
    <xf numFmtId="0" fontId="59" fillId="0" borderId="53" xfId="0" applyNumberFormat="1" applyFont="1" applyBorder="1" applyAlignment="1">
      <alignment horizontal="center" vertical="center" wrapText="1"/>
    </xf>
    <xf numFmtId="0" fontId="59" fillId="0" borderId="54" xfId="0" applyNumberFormat="1" applyFont="1" applyBorder="1" applyAlignment="1">
      <alignment horizontal="center" vertical="center" wrapText="1"/>
    </xf>
    <xf numFmtId="0" fontId="59" fillId="0" borderId="52" xfId="0" applyNumberFormat="1" applyFont="1" applyBorder="1" applyAlignment="1">
      <alignment horizontal="center" vertical="center" wrapText="1"/>
    </xf>
    <xf numFmtId="0" fontId="59" fillId="0" borderId="11" xfId="0" applyNumberFormat="1" applyFont="1" applyBorder="1" applyAlignment="1">
      <alignment horizontal="center" vertical="center" wrapText="1"/>
    </xf>
    <xf numFmtId="0" fontId="59" fillId="0" borderId="56" xfId="0" applyNumberFormat="1" applyFont="1" applyBorder="1" applyAlignment="1">
      <alignment horizontal="center" vertical="center" wrapText="1"/>
    </xf>
    <xf numFmtId="0" fontId="59" fillId="0" borderId="57" xfId="0" applyNumberFormat="1" applyFont="1" applyBorder="1" applyAlignment="1">
      <alignment horizontal="center" vertical="center" wrapText="1"/>
    </xf>
    <xf numFmtId="0" fontId="59" fillId="0" borderId="58" xfId="0" applyNumberFormat="1" applyFont="1" applyBorder="1" applyAlignment="1">
      <alignment horizontal="center" vertical="center" wrapText="1"/>
    </xf>
    <xf numFmtId="0" fontId="68" fillId="25" borderId="44" xfId="0" applyFont="1" applyFill="1" applyBorder="1" applyAlignment="1">
      <alignment horizontal="center" vertical="center"/>
    </xf>
    <xf numFmtId="0" fontId="68" fillId="25" borderId="0" xfId="0" applyFont="1" applyFill="1" applyBorder="1" applyAlignment="1">
      <alignment horizontal="center" vertical="center"/>
    </xf>
    <xf numFmtId="0" fontId="68" fillId="25" borderId="45" xfId="0" applyFont="1" applyFill="1" applyBorder="1" applyAlignment="1">
      <alignment horizontal="center" vertical="center"/>
    </xf>
    <xf numFmtId="0" fontId="59" fillId="0" borderId="52" xfId="0" applyFont="1" applyBorder="1" applyAlignment="1">
      <alignment horizontal="center" vertical="center" wrapText="1"/>
    </xf>
    <xf numFmtId="0" fontId="59" fillId="0" borderId="50" xfId="0" applyFont="1" applyBorder="1" applyAlignment="1">
      <alignment horizontal="center" vertical="center" wrapText="1"/>
    </xf>
    <xf numFmtId="0" fontId="59" fillId="0" borderId="59" xfId="0" applyFont="1" applyBorder="1" applyAlignment="1">
      <alignment horizontal="center" vertical="center" wrapText="1"/>
    </xf>
    <xf numFmtId="0" fontId="59" fillId="0" borderId="51" xfId="0" applyFont="1" applyBorder="1" applyAlignment="1">
      <alignment horizontal="center" vertical="center" wrapText="1"/>
    </xf>
    <xf numFmtId="0" fontId="59" fillId="0" borderId="14" xfId="0" applyFont="1" applyBorder="1" applyAlignment="1">
      <alignment horizontal="center" vertical="center" wrapText="1"/>
    </xf>
    <xf numFmtId="0" fontId="59" fillId="0" borderId="11" xfId="0" applyFont="1" applyBorder="1" applyAlignment="1">
      <alignment horizontal="center" vertical="center" wrapText="1"/>
    </xf>
    <xf numFmtId="0" fontId="55" fillId="25" borderId="37" xfId="0" applyFont="1" applyFill="1" applyBorder="1" applyAlignment="1">
      <alignment horizontal="center" vertical="center"/>
    </xf>
    <xf numFmtId="0" fontId="55" fillId="25" borderId="40" xfId="0" applyFont="1" applyFill="1" applyBorder="1" applyAlignment="1">
      <alignment horizontal="center" vertical="center"/>
    </xf>
    <xf numFmtId="0" fontId="55" fillId="25" borderId="43" xfId="0" applyFont="1" applyFill="1" applyBorder="1" applyAlignment="1">
      <alignment horizontal="center" vertical="center"/>
    </xf>
    <xf numFmtId="0" fontId="55" fillId="0" borderId="13" xfId="449" applyFont="1" applyBorder="1" applyAlignment="1">
      <alignment horizontal="center" vertical="center" wrapText="1"/>
    </xf>
    <xf numFmtId="0" fontId="55" fillId="0" borderId="12" xfId="449" applyFont="1" applyBorder="1" applyAlignment="1">
      <alignment horizontal="center" vertical="center" wrapText="1"/>
    </xf>
    <xf numFmtId="0" fontId="55" fillId="0" borderId="31" xfId="449" applyFont="1" applyBorder="1" applyAlignment="1">
      <alignment horizontal="center" vertical="center" wrapText="1"/>
    </xf>
    <xf numFmtId="0" fontId="54" fillId="0" borderId="24" xfId="0" applyFont="1" applyBorder="1" applyAlignment="1">
      <alignment horizontal="center" vertical="center" textRotation="90" wrapText="1"/>
    </xf>
    <xf numFmtId="0" fontId="54" fillId="0" borderId="14" xfId="0" applyFont="1" applyBorder="1" applyAlignment="1">
      <alignment horizontal="center" vertical="center" textRotation="90" wrapText="1"/>
    </xf>
    <xf numFmtId="0" fontId="0" fillId="0" borderId="60" xfId="533" applyFont="1" applyBorder="1" applyAlignment="1">
      <alignment horizontal="center" vertical="center" wrapText="1"/>
    </xf>
    <xf numFmtId="0" fontId="0" fillId="0" borderId="21" xfId="533" applyFont="1" applyBorder="1" applyAlignment="1">
      <alignment horizontal="center" vertical="center" wrapText="1"/>
    </xf>
    <xf numFmtId="0" fontId="48" fillId="25" borderId="44" xfId="505" applyFont="1" applyFill="1" applyBorder="1" applyAlignment="1">
      <alignment horizontal="center" vertical="center" wrapText="1"/>
    </xf>
    <xf numFmtId="0" fontId="48" fillId="25" borderId="0" xfId="505" applyFont="1" applyFill="1" applyBorder="1" applyAlignment="1">
      <alignment horizontal="center" vertical="center" wrapText="1"/>
    </xf>
    <xf numFmtId="0" fontId="48" fillId="25" borderId="45" xfId="505" applyFont="1" applyFill="1" applyBorder="1" applyAlignment="1">
      <alignment horizontal="center" vertical="center" wrapText="1"/>
    </xf>
    <xf numFmtId="0" fontId="56" fillId="0" borderId="24" xfId="533" applyFont="1" applyBorder="1" applyAlignment="1">
      <alignment horizontal="center" vertical="center" textRotation="90" wrapText="1"/>
    </xf>
    <xf numFmtId="0" fontId="56" fillId="0" borderId="14" xfId="533" applyFont="1" applyBorder="1" applyAlignment="1">
      <alignment horizontal="center" vertical="center" textRotation="90" wrapText="1"/>
    </xf>
    <xf numFmtId="0" fontId="55" fillId="0" borderId="24" xfId="0" applyFont="1" applyBorder="1" applyAlignment="1">
      <alignment horizontal="center" vertical="center" wrapText="1"/>
    </xf>
    <xf numFmtId="0" fontId="55" fillId="0" borderId="14" xfId="0" applyFont="1" applyBorder="1" applyAlignment="1">
      <alignment horizontal="center" vertical="center" wrapText="1"/>
    </xf>
    <xf numFmtId="0" fontId="65" fillId="0" borderId="10" xfId="534" applyFont="1" applyBorder="1" applyAlignment="1">
      <alignment horizontal="center" vertical="top" wrapText="1"/>
    </xf>
    <xf numFmtId="0" fontId="48" fillId="0" borderId="0" xfId="536" applyFont="1" applyFill="1" applyAlignment="1">
      <alignment horizontal="center" vertical="center" wrapText="1"/>
    </xf>
    <xf numFmtId="0" fontId="79" fillId="0" borderId="0" xfId="0" applyFont="1" applyAlignment="1">
      <alignment horizontal="center" vertical="center" wrapText="1"/>
    </xf>
    <xf numFmtId="0" fontId="75" fillId="0" borderId="24" xfId="629" applyFont="1" applyBorder="1" applyAlignment="1">
      <alignment horizontal="center" vertical="center" wrapText="1"/>
    </xf>
    <xf numFmtId="0" fontId="75" fillId="0" borderId="14" xfId="629" applyFont="1" applyBorder="1" applyAlignment="1">
      <alignment vertical="center" wrapText="1"/>
    </xf>
    <xf numFmtId="0" fontId="75" fillId="0" borderId="24" xfId="629" applyFont="1" applyBorder="1" applyAlignment="1">
      <alignment horizontal="left" vertical="center" wrapText="1"/>
    </xf>
    <xf numFmtId="0" fontId="75" fillId="0" borderId="14" xfId="629" applyFont="1" applyBorder="1" applyAlignment="1">
      <alignment horizontal="left" vertical="center" wrapText="1"/>
    </xf>
    <xf numFmtId="0" fontId="72" fillId="25" borderId="44" xfId="629" applyFont="1" applyFill="1" applyBorder="1" applyAlignment="1">
      <alignment horizontal="center" vertical="center" wrapText="1"/>
    </xf>
    <xf numFmtId="0" fontId="72" fillId="25" borderId="0" xfId="629" applyFont="1" applyFill="1" applyBorder="1" applyAlignment="1">
      <alignment horizontal="center" vertical="center" wrapText="1"/>
    </xf>
    <xf numFmtId="0" fontId="72" fillId="25" borderId="45" xfId="629" applyFont="1" applyFill="1" applyBorder="1" applyAlignment="1">
      <alignment horizontal="center" vertical="center" wrapText="1"/>
    </xf>
    <xf numFmtId="0" fontId="49" fillId="25" borderId="47" xfId="0" applyFont="1" applyFill="1" applyBorder="1" applyAlignment="1">
      <alignment horizontal="center" vertical="center" wrapText="1"/>
    </xf>
    <xf numFmtId="0" fontId="49" fillId="25" borderId="48" xfId="0" applyFont="1" applyFill="1" applyBorder="1" applyAlignment="1">
      <alignment horizontal="center" vertical="center" wrapText="1"/>
    </xf>
    <xf numFmtId="0" fontId="49" fillId="25" borderId="49" xfId="0" applyFont="1" applyFill="1" applyBorder="1" applyAlignment="1">
      <alignment horizontal="center" vertical="center" wrapText="1"/>
    </xf>
    <xf numFmtId="0" fontId="76" fillId="25" borderId="44" xfId="629" applyNumberFormat="1" applyFont="1" applyFill="1" applyBorder="1" applyAlignment="1">
      <alignment horizontal="center" vertical="top" wrapText="1"/>
    </xf>
    <xf numFmtId="0" fontId="76" fillId="25" borderId="0" xfId="629" applyNumberFormat="1" applyFont="1" applyFill="1" applyBorder="1" applyAlignment="1">
      <alignment horizontal="center" vertical="top" wrapText="1"/>
    </xf>
    <xf numFmtId="0" fontId="76" fillId="25" borderId="45" xfId="629" applyNumberFormat="1" applyFont="1" applyFill="1" applyBorder="1" applyAlignment="1">
      <alignment horizontal="center" vertical="top" wrapText="1"/>
    </xf>
  </cellXfs>
  <cellStyles count="631">
    <cellStyle name="20% - Accent1 2" xfId="1"/>
    <cellStyle name="20% - Accent1 2 2" xfId="2"/>
    <cellStyle name="20% - Accent1 2 3" xfId="3"/>
    <cellStyle name="20% - Accent1 2 4" xfId="4"/>
    <cellStyle name="20% - Accent1 2 5" xfId="5"/>
    <cellStyle name="20% - Accent1 3" xfId="6"/>
    <cellStyle name="20% - Accent1 4" xfId="7"/>
    <cellStyle name="20% - Accent1 4 2" xfId="8"/>
    <cellStyle name="20% - Accent1 5" xfId="9"/>
    <cellStyle name="20% - Accent1 6" xfId="10"/>
    <cellStyle name="20% - Accent1 7" xfId="11"/>
    <cellStyle name="20% - Accent2 2" xfId="12"/>
    <cellStyle name="20% - Accent2 2 2" xfId="13"/>
    <cellStyle name="20% - Accent2 2 3" xfId="14"/>
    <cellStyle name="20% - Accent2 2 4" xfId="15"/>
    <cellStyle name="20% - Accent2 2 5" xfId="16"/>
    <cellStyle name="20% - Accent2 3" xfId="17"/>
    <cellStyle name="20% - Accent2 4" xfId="18"/>
    <cellStyle name="20% - Accent2 4 2" xfId="19"/>
    <cellStyle name="20% - Accent2 5" xfId="20"/>
    <cellStyle name="20% - Accent2 6" xfId="21"/>
    <cellStyle name="20% - Accent2 7" xfId="22"/>
    <cellStyle name="20% - Accent3 2" xfId="23"/>
    <cellStyle name="20% - Accent3 2 2" xfId="24"/>
    <cellStyle name="20% - Accent3 2 3" xfId="25"/>
    <cellStyle name="20% - Accent3 2 4" xfId="26"/>
    <cellStyle name="20% - Accent3 2 5" xfId="27"/>
    <cellStyle name="20% - Accent3 3" xfId="28"/>
    <cellStyle name="20% - Accent3 4" xfId="29"/>
    <cellStyle name="20% - Accent3 4 2" xfId="30"/>
    <cellStyle name="20% - Accent3 5" xfId="31"/>
    <cellStyle name="20% - Accent3 6" xfId="32"/>
    <cellStyle name="20% - Accent3 7" xfId="33"/>
    <cellStyle name="20% - Accent4 2" xfId="34"/>
    <cellStyle name="20% - Accent4 2 2" xfId="35"/>
    <cellStyle name="20% - Accent4 2 3" xfId="36"/>
    <cellStyle name="20% - Accent4 2 4" xfId="37"/>
    <cellStyle name="20% - Accent4 2 5" xfId="38"/>
    <cellStyle name="20% - Accent4 3" xfId="39"/>
    <cellStyle name="20% - Accent4 4" xfId="40"/>
    <cellStyle name="20% - Accent4 4 2" xfId="41"/>
    <cellStyle name="20% - Accent4 5" xfId="42"/>
    <cellStyle name="20% - Accent4 6" xfId="43"/>
    <cellStyle name="20% - Accent4 7" xfId="44"/>
    <cellStyle name="20% - Accent5 2" xfId="45"/>
    <cellStyle name="20% - Accent5 2 2" xfId="46"/>
    <cellStyle name="20% - Accent5 2 3" xfId="47"/>
    <cellStyle name="20% - Accent5 2 4" xfId="48"/>
    <cellStyle name="20% - Accent5 2 5" xfId="49"/>
    <cellStyle name="20% - Accent5 3" xfId="50"/>
    <cellStyle name="20% - Accent5 4" xfId="51"/>
    <cellStyle name="20% - Accent5 4 2" xfId="52"/>
    <cellStyle name="20% - Accent5 5" xfId="53"/>
    <cellStyle name="20% - Accent5 6" xfId="54"/>
    <cellStyle name="20% - Accent5 7" xfId="55"/>
    <cellStyle name="20% - Accent6 2" xfId="56"/>
    <cellStyle name="20% - Accent6 2 2" xfId="57"/>
    <cellStyle name="20% - Accent6 2 3" xfId="58"/>
    <cellStyle name="20% - Accent6 2 4" xfId="59"/>
    <cellStyle name="20% - Accent6 2 5" xfId="60"/>
    <cellStyle name="20% - Accent6 3" xfId="61"/>
    <cellStyle name="20% - Accent6 4" xfId="62"/>
    <cellStyle name="20% - Accent6 4 2" xfId="63"/>
    <cellStyle name="20% - Accent6 5" xfId="64"/>
    <cellStyle name="20% - Accent6 6" xfId="65"/>
    <cellStyle name="20% - Accent6 7" xfId="66"/>
    <cellStyle name="20% - Акцент1" xfId="67"/>
    <cellStyle name="20% - Акцент2" xfId="68"/>
    <cellStyle name="20% - Акцент3" xfId="69"/>
    <cellStyle name="20% - Акцент4" xfId="70"/>
    <cellStyle name="20% - Акцент5" xfId="71"/>
    <cellStyle name="20% - Акцент6" xfId="72"/>
    <cellStyle name="40% - Accent1 2" xfId="73"/>
    <cellStyle name="40% - Accent1 2 2" xfId="74"/>
    <cellStyle name="40% - Accent1 2 3" xfId="75"/>
    <cellStyle name="40% - Accent1 2 4" xfId="76"/>
    <cellStyle name="40% - Accent1 2 5" xfId="77"/>
    <cellStyle name="40% - Accent1 3" xfId="78"/>
    <cellStyle name="40% - Accent1 4" xfId="79"/>
    <cellStyle name="40% - Accent1 4 2" xfId="80"/>
    <cellStyle name="40% - Accent1 5" xfId="81"/>
    <cellStyle name="40% - Accent1 6" xfId="82"/>
    <cellStyle name="40% - Accent1 7" xfId="83"/>
    <cellStyle name="40% - Accent2 2" xfId="84"/>
    <cellStyle name="40% - Accent2 2 2" xfId="85"/>
    <cellStyle name="40% - Accent2 2 3" xfId="86"/>
    <cellStyle name="40% - Accent2 2 4" xfId="87"/>
    <cellStyle name="40% - Accent2 2 5" xfId="88"/>
    <cellStyle name="40% - Accent2 3" xfId="89"/>
    <cellStyle name="40% - Accent2 4" xfId="90"/>
    <cellStyle name="40% - Accent2 4 2" xfId="91"/>
    <cellStyle name="40% - Accent2 5" xfId="92"/>
    <cellStyle name="40% - Accent2 6" xfId="93"/>
    <cellStyle name="40% - Accent2 7" xfId="94"/>
    <cellStyle name="40% - Accent3 2" xfId="95"/>
    <cellStyle name="40% - Accent3 2 2" xfId="96"/>
    <cellStyle name="40% - Accent3 2 3" xfId="97"/>
    <cellStyle name="40% - Accent3 2 4" xfId="98"/>
    <cellStyle name="40% - Accent3 2 5" xfId="99"/>
    <cellStyle name="40% - Accent3 3" xfId="100"/>
    <cellStyle name="40% - Accent3 4" xfId="101"/>
    <cellStyle name="40% - Accent3 4 2" xfId="102"/>
    <cellStyle name="40% - Accent3 5" xfId="103"/>
    <cellStyle name="40% - Accent3 6" xfId="104"/>
    <cellStyle name="40% - Accent3 7" xfId="105"/>
    <cellStyle name="40% - Accent4 2" xfId="106"/>
    <cellStyle name="40% - Accent4 2 2" xfId="107"/>
    <cellStyle name="40% - Accent4 2 3" xfId="108"/>
    <cellStyle name="40% - Accent4 2 4" xfId="109"/>
    <cellStyle name="40% - Accent4 2 5" xfId="110"/>
    <cellStyle name="40% - Accent4 3" xfId="111"/>
    <cellStyle name="40% - Accent4 4" xfId="112"/>
    <cellStyle name="40% - Accent4 4 2" xfId="113"/>
    <cellStyle name="40% - Accent4 5" xfId="114"/>
    <cellStyle name="40% - Accent4 6" xfId="115"/>
    <cellStyle name="40% - Accent4 7" xfId="116"/>
    <cellStyle name="40% - Accent5 2" xfId="117"/>
    <cellStyle name="40% - Accent5 2 2" xfId="118"/>
    <cellStyle name="40% - Accent5 2 3" xfId="119"/>
    <cellStyle name="40% - Accent5 2 4" xfId="120"/>
    <cellStyle name="40% - Accent5 2 5" xfId="121"/>
    <cellStyle name="40% - Accent5 3" xfId="122"/>
    <cellStyle name="40% - Accent5 4" xfId="123"/>
    <cellStyle name="40% - Accent5 4 2" xfId="124"/>
    <cellStyle name="40% - Accent5 5" xfId="125"/>
    <cellStyle name="40% - Accent5 6" xfId="126"/>
    <cellStyle name="40% - Accent5 7" xfId="127"/>
    <cellStyle name="40% - Accent6 2" xfId="128"/>
    <cellStyle name="40% - Accent6 2 2" xfId="129"/>
    <cellStyle name="40% - Accent6 2 3" xfId="130"/>
    <cellStyle name="40% - Accent6 2 4" xfId="131"/>
    <cellStyle name="40% - Accent6 2 5" xfId="132"/>
    <cellStyle name="40% - Accent6 3" xfId="133"/>
    <cellStyle name="40% - Accent6 4" xfId="134"/>
    <cellStyle name="40% - Accent6 4 2" xfId="135"/>
    <cellStyle name="40% - Accent6 5" xfId="136"/>
    <cellStyle name="40% - Accent6 6" xfId="137"/>
    <cellStyle name="40% - Accent6 7" xfId="138"/>
    <cellStyle name="40% - Акцент1" xfId="139"/>
    <cellStyle name="40% - Акцент2" xfId="140"/>
    <cellStyle name="40% - Акцент3" xfId="141"/>
    <cellStyle name="40% - Акцент4" xfId="142"/>
    <cellStyle name="40% - Акцент5" xfId="143"/>
    <cellStyle name="40% - Акцент6" xfId="144"/>
    <cellStyle name="60% - Accent1 2" xfId="145"/>
    <cellStyle name="60% - Accent1 2 2" xfId="146"/>
    <cellStyle name="60% - Accent1 2 3" xfId="147"/>
    <cellStyle name="60% - Accent1 2 4" xfId="148"/>
    <cellStyle name="60% - Accent1 2 5" xfId="149"/>
    <cellStyle name="60% - Accent1 3" xfId="150"/>
    <cellStyle name="60% - Accent1 4" xfId="151"/>
    <cellStyle name="60% - Accent1 4 2" xfId="152"/>
    <cellStyle name="60% - Accent1 5" xfId="153"/>
    <cellStyle name="60% - Accent1 6" xfId="154"/>
    <cellStyle name="60% - Accent1 7" xfId="155"/>
    <cellStyle name="60% - Accent2 2" xfId="156"/>
    <cellStyle name="60% - Accent2 2 2" xfId="157"/>
    <cellStyle name="60% - Accent2 2 3" xfId="158"/>
    <cellStyle name="60% - Accent2 2 4" xfId="159"/>
    <cellStyle name="60% - Accent2 2 5" xfId="160"/>
    <cellStyle name="60% - Accent2 3" xfId="161"/>
    <cellStyle name="60% - Accent2 4" xfId="162"/>
    <cellStyle name="60% - Accent2 4 2" xfId="163"/>
    <cellStyle name="60% - Accent2 5" xfId="164"/>
    <cellStyle name="60% - Accent2 6" xfId="165"/>
    <cellStyle name="60% - Accent2 7" xfId="166"/>
    <cellStyle name="60% - Accent3 2" xfId="167"/>
    <cellStyle name="60% - Accent3 2 2" xfId="168"/>
    <cellStyle name="60% - Accent3 2 3" xfId="169"/>
    <cellStyle name="60% - Accent3 2 4" xfId="170"/>
    <cellStyle name="60% - Accent3 2 5" xfId="171"/>
    <cellStyle name="60% - Accent3 3" xfId="172"/>
    <cellStyle name="60% - Accent3 4" xfId="173"/>
    <cellStyle name="60% - Accent3 4 2" xfId="174"/>
    <cellStyle name="60% - Accent3 5" xfId="175"/>
    <cellStyle name="60% - Accent3 6" xfId="176"/>
    <cellStyle name="60% - Accent3 7" xfId="177"/>
    <cellStyle name="60% - Accent4 2" xfId="178"/>
    <cellStyle name="60% - Accent4 2 2" xfId="179"/>
    <cellStyle name="60% - Accent4 2 3" xfId="180"/>
    <cellStyle name="60% - Accent4 2 4" xfId="181"/>
    <cellStyle name="60% - Accent4 2 5" xfId="182"/>
    <cellStyle name="60% - Accent4 3" xfId="183"/>
    <cellStyle name="60% - Accent4 4" xfId="184"/>
    <cellStyle name="60% - Accent4 4 2" xfId="185"/>
    <cellStyle name="60% - Accent4 5" xfId="186"/>
    <cellStyle name="60% - Accent4 6" xfId="187"/>
    <cellStyle name="60% - Accent4 7" xfId="188"/>
    <cellStyle name="60% - Accent5 2" xfId="189"/>
    <cellStyle name="60% - Accent5 2 2" xfId="190"/>
    <cellStyle name="60% - Accent5 2 3" xfId="191"/>
    <cellStyle name="60% - Accent5 2 4" xfId="192"/>
    <cellStyle name="60% - Accent5 2 5" xfId="193"/>
    <cellStyle name="60% - Accent5 3" xfId="194"/>
    <cellStyle name="60% - Accent5 4" xfId="195"/>
    <cellStyle name="60% - Accent5 4 2" xfId="196"/>
    <cellStyle name="60% - Accent5 5" xfId="197"/>
    <cellStyle name="60% - Accent5 6" xfId="198"/>
    <cellStyle name="60% - Accent5 7" xfId="199"/>
    <cellStyle name="60% - Accent6 2" xfId="200"/>
    <cellStyle name="60% - Accent6 2 2" xfId="201"/>
    <cellStyle name="60% - Accent6 2 3" xfId="202"/>
    <cellStyle name="60% - Accent6 2 4" xfId="203"/>
    <cellStyle name="60% - Accent6 2 5" xfId="204"/>
    <cellStyle name="60% - Accent6 3" xfId="205"/>
    <cellStyle name="60% - Accent6 4" xfId="206"/>
    <cellStyle name="60% - Accent6 4 2" xfId="207"/>
    <cellStyle name="60% - Accent6 5" xfId="208"/>
    <cellStyle name="60% - Accent6 6" xfId="209"/>
    <cellStyle name="60% - Accent6 7" xfId="210"/>
    <cellStyle name="60% - Акцент1" xfId="211"/>
    <cellStyle name="60% - Акцент2" xfId="212"/>
    <cellStyle name="60% - Акцент3" xfId="213"/>
    <cellStyle name="60% - Акцент4" xfId="214"/>
    <cellStyle name="60% - Акцент5" xfId="215"/>
    <cellStyle name="60% - Акцент6" xfId="216"/>
    <cellStyle name="Accent1 2" xfId="217"/>
    <cellStyle name="Accent1 2 2" xfId="218"/>
    <cellStyle name="Accent1 2 3" xfId="219"/>
    <cellStyle name="Accent1 2 4" xfId="220"/>
    <cellStyle name="Accent1 2 5" xfId="221"/>
    <cellStyle name="Accent1 3" xfId="222"/>
    <cellStyle name="Accent1 4" xfId="223"/>
    <cellStyle name="Accent1 4 2" xfId="224"/>
    <cellStyle name="Accent1 5" xfId="225"/>
    <cellStyle name="Accent1 6" xfId="226"/>
    <cellStyle name="Accent1 7" xfId="227"/>
    <cellStyle name="Accent2 2" xfId="228"/>
    <cellStyle name="Accent2 2 2" xfId="229"/>
    <cellStyle name="Accent2 2 3" xfId="230"/>
    <cellStyle name="Accent2 2 4" xfId="231"/>
    <cellStyle name="Accent2 2 5" xfId="232"/>
    <cellStyle name="Accent2 3" xfId="233"/>
    <cellStyle name="Accent2 4" xfId="234"/>
    <cellStyle name="Accent2 4 2" xfId="235"/>
    <cellStyle name="Accent2 5" xfId="236"/>
    <cellStyle name="Accent2 6" xfId="237"/>
    <cellStyle name="Accent2 7" xfId="238"/>
    <cellStyle name="Accent3 2" xfId="239"/>
    <cellStyle name="Accent3 2 2" xfId="240"/>
    <cellStyle name="Accent3 2 3" xfId="241"/>
    <cellStyle name="Accent3 2 4" xfId="242"/>
    <cellStyle name="Accent3 2 5" xfId="243"/>
    <cellStyle name="Accent3 3" xfId="244"/>
    <cellStyle name="Accent3 4" xfId="245"/>
    <cellStyle name="Accent3 4 2" xfId="246"/>
    <cellStyle name="Accent3 5" xfId="247"/>
    <cellStyle name="Accent3 6" xfId="248"/>
    <cellStyle name="Accent3 7" xfId="249"/>
    <cellStyle name="Accent4 2" xfId="250"/>
    <cellStyle name="Accent4 2 2" xfId="251"/>
    <cellStyle name="Accent4 2 3" xfId="252"/>
    <cellStyle name="Accent4 2 4" xfId="253"/>
    <cellStyle name="Accent4 2 5" xfId="254"/>
    <cellStyle name="Accent4 3" xfId="255"/>
    <cellStyle name="Accent4 4" xfId="256"/>
    <cellStyle name="Accent4 4 2" xfId="257"/>
    <cellStyle name="Accent4 5" xfId="258"/>
    <cellStyle name="Accent4 6" xfId="259"/>
    <cellStyle name="Accent4 7" xfId="260"/>
    <cellStyle name="Accent5 2" xfId="261"/>
    <cellStyle name="Accent5 2 2" xfId="262"/>
    <cellStyle name="Accent5 2 3" xfId="263"/>
    <cellStyle name="Accent5 2 4" xfId="264"/>
    <cellStyle name="Accent5 2 5" xfId="265"/>
    <cellStyle name="Accent5 3" xfId="266"/>
    <cellStyle name="Accent5 4" xfId="267"/>
    <cellStyle name="Accent5 4 2" xfId="268"/>
    <cellStyle name="Accent5 5" xfId="269"/>
    <cellStyle name="Accent5 6" xfId="270"/>
    <cellStyle name="Accent5 7" xfId="271"/>
    <cellStyle name="Accent6 2" xfId="272"/>
    <cellStyle name="Accent6 2 2" xfId="273"/>
    <cellStyle name="Accent6 2 3" xfId="274"/>
    <cellStyle name="Accent6 2 4" xfId="275"/>
    <cellStyle name="Accent6 2 5" xfId="276"/>
    <cellStyle name="Accent6 3" xfId="277"/>
    <cellStyle name="Accent6 4" xfId="278"/>
    <cellStyle name="Accent6 4 2" xfId="279"/>
    <cellStyle name="Accent6 5" xfId="280"/>
    <cellStyle name="Accent6 6" xfId="281"/>
    <cellStyle name="Accent6 7" xfId="282"/>
    <cellStyle name="Bad 2" xfId="283"/>
    <cellStyle name="Bad 2 2" xfId="284"/>
    <cellStyle name="Bad 2 3" xfId="285"/>
    <cellStyle name="Bad 2 4" xfId="286"/>
    <cellStyle name="Bad 2 5" xfId="287"/>
    <cellStyle name="Bad 3" xfId="288"/>
    <cellStyle name="Bad 4" xfId="289"/>
    <cellStyle name="Bad 4 2" xfId="290"/>
    <cellStyle name="Bad 5" xfId="291"/>
    <cellStyle name="Bad 6" xfId="292"/>
    <cellStyle name="Bad 7" xfId="293"/>
    <cellStyle name="Calculation 2" xfId="294"/>
    <cellStyle name="Calculation 2 2" xfId="295"/>
    <cellStyle name="Calculation 2 3" xfId="296"/>
    <cellStyle name="Calculation 2 4" xfId="297"/>
    <cellStyle name="Calculation 2 5" xfId="298"/>
    <cellStyle name="Calculation 2_axalq.skola" xfId="299"/>
    <cellStyle name="Calculation 3" xfId="300"/>
    <cellStyle name="Calculation 4" xfId="301"/>
    <cellStyle name="Calculation 4 2" xfId="302"/>
    <cellStyle name="Calculation 4_axalq.skola" xfId="303"/>
    <cellStyle name="Calculation 5" xfId="304"/>
    <cellStyle name="Calculation 6" xfId="305"/>
    <cellStyle name="Calculation 7" xfId="306"/>
    <cellStyle name="Check Cell 2" xfId="307"/>
    <cellStyle name="Check Cell 2 2" xfId="308"/>
    <cellStyle name="Check Cell 2 3" xfId="309"/>
    <cellStyle name="Check Cell 2 4" xfId="310"/>
    <cellStyle name="Check Cell 2 5" xfId="311"/>
    <cellStyle name="Check Cell 2_axalq.skola" xfId="312"/>
    <cellStyle name="Check Cell 3" xfId="313"/>
    <cellStyle name="Check Cell 4" xfId="314"/>
    <cellStyle name="Check Cell 4 2" xfId="315"/>
    <cellStyle name="Check Cell 4_axalq.skola" xfId="316"/>
    <cellStyle name="Check Cell 5" xfId="317"/>
    <cellStyle name="Check Cell 6" xfId="318"/>
    <cellStyle name="Check Cell 7" xfId="319"/>
    <cellStyle name="Comma" xfId="320" builtinId="3"/>
    <cellStyle name="Comma 10" xfId="321"/>
    <cellStyle name="Comma 11" xfId="322"/>
    <cellStyle name="Comma 12" xfId="323"/>
    <cellStyle name="Comma 13" xfId="324"/>
    <cellStyle name="Comma 14" xfId="325"/>
    <cellStyle name="Comma 15" xfId="326"/>
    <cellStyle name="Comma 2" xfId="327"/>
    <cellStyle name="Comma 2 2" xfId="328"/>
    <cellStyle name="Comma 2 3" xfId="329"/>
    <cellStyle name="Comma 2_B-3 EREKLE  II  Loti III" xfId="330"/>
    <cellStyle name="Comma 3" xfId="331"/>
    <cellStyle name="Comma 4" xfId="332"/>
    <cellStyle name="Comma 5" xfId="333"/>
    <cellStyle name="Comma 6" xfId="334"/>
    <cellStyle name="Comma 7" xfId="335"/>
    <cellStyle name="Comma 8" xfId="336"/>
    <cellStyle name="Comma 9" xfId="337"/>
    <cellStyle name="Currency 2" xfId="338"/>
    <cellStyle name="Explanatory Text 2" xfId="339"/>
    <cellStyle name="Explanatory Text 2 2" xfId="340"/>
    <cellStyle name="Explanatory Text 2 3" xfId="341"/>
    <cellStyle name="Explanatory Text 2 4" xfId="342"/>
    <cellStyle name="Explanatory Text 2 5" xfId="343"/>
    <cellStyle name="Explanatory Text 3" xfId="344"/>
    <cellStyle name="Explanatory Text 4" xfId="345"/>
    <cellStyle name="Explanatory Text 4 2" xfId="346"/>
    <cellStyle name="Explanatory Text 5" xfId="347"/>
    <cellStyle name="Explanatory Text 6" xfId="348"/>
    <cellStyle name="Explanatory Text 7" xfId="349"/>
    <cellStyle name="Good 2" xfId="350"/>
    <cellStyle name="Good 2 2" xfId="351"/>
    <cellStyle name="Good 2 3" xfId="352"/>
    <cellStyle name="Good 2 4" xfId="353"/>
    <cellStyle name="Good 2 5" xfId="354"/>
    <cellStyle name="Good 3" xfId="355"/>
    <cellStyle name="Good 4" xfId="356"/>
    <cellStyle name="Good 4 2" xfId="357"/>
    <cellStyle name="Good 5" xfId="358"/>
    <cellStyle name="Good 6" xfId="359"/>
    <cellStyle name="Good 7" xfId="360"/>
    <cellStyle name="Heading 1 2" xfId="361"/>
    <cellStyle name="Heading 1 2 2" xfId="362"/>
    <cellStyle name="Heading 1 2 3" xfId="363"/>
    <cellStyle name="Heading 1 2 4" xfId="364"/>
    <cellStyle name="Heading 1 2 5" xfId="365"/>
    <cellStyle name="Heading 1 2_axalq.skola" xfId="366"/>
    <cellStyle name="Heading 1 3" xfId="367"/>
    <cellStyle name="Heading 1 4" xfId="368"/>
    <cellStyle name="Heading 1 4 2" xfId="369"/>
    <cellStyle name="Heading 1 4_axalq.skola" xfId="370"/>
    <cellStyle name="Heading 1 5" xfId="371"/>
    <cellStyle name="Heading 1 6" xfId="372"/>
    <cellStyle name="Heading 1 7" xfId="373"/>
    <cellStyle name="Heading 2 2" xfId="374"/>
    <cellStyle name="Heading 2 2 2" xfId="375"/>
    <cellStyle name="Heading 2 2 3" xfId="376"/>
    <cellStyle name="Heading 2 2 4" xfId="377"/>
    <cellStyle name="Heading 2 2 5" xfId="378"/>
    <cellStyle name="Heading 2 2_axalq.skola" xfId="379"/>
    <cellStyle name="Heading 2 3" xfId="380"/>
    <cellStyle name="Heading 2 4" xfId="381"/>
    <cellStyle name="Heading 2 4 2" xfId="382"/>
    <cellStyle name="Heading 2 4_axalq.skola" xfId="383"/>
    <cellStyle name="Heading 2 5" xfId="384"/>
    <cellStyle name="Heading 2 6" xfId="385"/>
    <cellStyle name="Heading 2 7" xfId="386"/>
    <cellStyle name="Heading 3 2" xfId="387"/>
    <cellStyle name="Heading 3 2 2" xfId="388"/>
    <cellStyle name="Heading 3 2 3" xfId="389"/>
    <cellStyle name="Heading 3 2 4" xfId="390"/>
    <cellStyle name="Heading 3 2 5" xfId="391"/>
    <cellStyle name="Heading 3 2_axalq.skola" xfId="392"/>
    <cellStyle name="Heading 3 3" xfId="393"/>
    <cellStyle name="Heading 3 4" xfId="394"/>
    <cellStyle name="Heading 3 4 2" xfId="395"/>
    <cellStyle name="Heading 3 4_axalq.skola" xfId="396"/>
    <cellStyle name="Heading 3 5" xfId="397"/>
    <cellStyle name="Heading 3 6" xfId="398"/>
    <cellStyle name="Heading 3 7" xfId="399"/>
    <cellStyle name="Heading 4 2" xfId="400"/>
    <cellStyle name="Heading 4 2 2" xfId="401"/>
    <cellStyle name="Heading 4 2 3" xfId="402"/>
    <cellStyle name="Heading 4 2 4" xfId="403"/>
    <cellStyle name="Heading 4 2 5" xfId="404"/>
    <cellStyle name="Heading 4 3" xfId="405"/>
    <cellStyle name="Heading 4 4" xfId="406"/>
    <cellStyle name="Heading 4 4 2" xfId="407"/>
    <cellStyle name="Heading 4 5" xfId="408"/>
    <cellStyle name="Heading 4 6" xfId="409"/>
    <cellStyle name="Heading 4 7" xfId="410"/>
    <cellStyle name="Hyperlink 2" xfId="411"/>
    <cellStyle name="Input 2" xfId="412"/>
    <cellStyle name="Input 2 2" xfId="413"/>
    <cellStyle name="Input 2 3" xfId="414"/>
    <cellStyle name="Input 2 4" xfId="415"/>
    <cellStyle name="Input 2 5" xfId="416"/>
    <cellStyle name="Input 2_axalq.skola" xfId="417"/>
    <cellStyle name="Input 3" xfId="418"/>
    <cellStyle name="Input 4" xfId="419"/>
    <cellStyle name="Input 4 2" xfId="420"/>
    <cellStyle name="Input 4_axalq.skola" xfId="421"/>
    <cellStyle name="Input 5" xfId="422"/>
    <cellStyle name="Input 6" xfId="423"/>
    <cellStyle name="Input 7" xfId="424"/>
    <cellStyle name="Linked Cell 2" xfId="425"/>
    <cellStyle name="Linked Cell 2 2" xfId="426"/>
    <cellStyle name="Linked Cell 2 3" xfId="427"/>
    <cellStyle name="Linked Cell 2 4" xfId="428"/>
    <cellStyle name="Linked Cell 2 5" xfId="429"/>
    <cellStyle name="Linked Cell 2_axalq.skola" xfId="430"/>
    <cellStyle name="Linked Cell 3" xfId="431"/>
    <cellStyle name="Linked Cell 4" xfId="432"/>
    <cellStyle name="Linked Cell 4 2" xfId="433"/>
    <cellStyle name="Linked Cell 4_axalq.skola" xfId="434"/>
    <cellStyle name="Linked Cell 5" xfId="435"/>
    <cellStyle name="Linked Cell 6" xfId="436"/>
    <cellStyle name="Linked Cell 7" xfId="437"/>
    <cellStyle name="Neutral 2" xfId="438"/>
    <cellStyle name="Neutral 2 2" xfId="439"/>
    <cellStyle name="Neutral 2 3" xfId="440"/>
    <cellStyle name="Neutral 2 4" xfId="441"/>
    <cellStyle name="Neutral 2 5" xfId="442"/>
    <cellStyle name="Neutral 3" xfId="443"/>
    <cellStyle name="Neutral 4" xfId="444"/>
    <cellStyle name="Neutral 4 2" xfId="445"/>
    <cellStyle name="Neutral 5" xfId="446"/>
    <cellStyle name="Neutral 6" xfId="447"/>
    <cellStyle name="Neutral 7" xfId="448"/>
    <cellStyle name="Normal" xfId="0" builtinId="0"/>
    <cellStyle name="Normal 10" xfId="449"/>
    <cellStyle name="Normal 10 2" xfId="450"/>
    <cellStyle name="Normal 11" xfId="451"/>
    <cellStyle name="Normal 12" xfId="452"/>
    <cellStyle name="Normal 13" xfId="453"/>
    <cellStyle name="Normal 13 2" xfId="454"/>
    <cellStyle name="Normal 13_1" xfId="455"/>
    <cellStyle name="Normal 14" xfId="456"/>
    <cellStyle name="Normal 14 2" xfId="457"/>
    <cellStyle name="Normal 14_axalq.skola" xfId="458"/>
    <cellStyle name="Normal 15" xfId="459"/>
    <cellStyle name="Normal 16" xfId="460"/>
    <cellStyle name="Normal 16 2" xfId="461"/>
    <cellStyle name="Normal 16_axalq.skola" xfId="462"/>
    <cellStyle name="Normal 17" xfId="463"/>
    <cellStyle name="Normal 18" xfId="464"/>
    <cellStyle name="Normal 19" xfId="465"/>
    <cellStyle name="Normal 2" xfId="466"/>
    <cellStyle name="Normal 2 2" xfId="467"/>
    <cellStyle name="Normal 2 2 2" xfId="468"/>
    <cellStyle name="Normal 2 2 3" xfId="469"/>
    <cellStyle name="Normal 2 2 4" xfId="470"/>
    <cellStyle name="Normal 2 2 5" xfId="471"/>
    <cellStyle name="Normal 2 2 6" xfId="472"/>
    <cellStyle name="Normal 2 2 7" xfId="473"/>
    <cellStyle name="Normal 2 2 8" xfId="474"/>
    <cellStyle name="Normal 2 2_2D4CD000" xfId="475"/>
    <cellStyle name="Normal 2 3" xfId="476"/>
    <cellStyle name="Normal 2 4" xfId="477"/>
    <cellStyle name="Normal 2 5" xfId="478"/>
    <cellStyle name="Normal 2 6" xfId="479"/>
    <cellStyle name="Normal 2 7" xfId="480"/>
    <cellStyle name="Normal 2 7 2" xfId="481"/>
    <cellStyle name="Normal 2 7 3" xfId="482"/>
    <cellStyle name="Normal 2 8" xfId="483"/>
    <cellStyle name="Normal 2 9" xfId="484"/>
    <cellStyle name="Normal 2_BoQ Shuamta- Ikalto " xfId="485"/>
    <cellStyle name="Normal 20" xfId="486"/>
    <cellStyle name="Normal 21" xfId="487"/>
    <cellStyle name="Normal 22" xfId="488"/>
    <cellStyle name="Normal 23" xfId="489"/>
    <cellStyle name="Normal 24" xfId="490"/>
    <cellStyle name="Normal 25" xfId="491"/>
    <cellStyle name="Normal 26" xfId="492"/>
    <cellStyle name="Normal 27" xfId="493"/>
    <cellStyle name="Normal 28" xfId="494"/>
    <cellStyle name="Normal 29" xfId="495"/>
    <cellStyle name="Normal 3" xfId="496"/>
    <cellStyle name="Normal 3 2" xfId="497"/>
    <cellStyle name="Normal 3 2 2" xfId="498"/>
    <cellStyle name="Normal 3 2_axalq.skola" xfId="499"/>
    <cellStyle name="Normal 3 3" xfId="500"/>
    <cellStyle name="Normal 30" xfId="501"/>
    <cellStyle name="Normal 31" xfId="502"/>
    <cellStyle name="Normal 32" xfId="503"/>
    <cellStyle name="Normal 32 2" xfId="504"/>
    <cellStyle name="Normal 33" xfId="505"/>
    <cellStyle name="Normal 33 2" xfId="506"/>
    <cellStyle name="Normal 33_erekle II #2 rekonstruqcia" xfId="507"/>
    <cellStyle name="Normal 34" xfId="508"/>
    <cellStyle name="Normal 35" xfId="509"/>
    <cellStyle name="Normal 35 2" xfId="510"/>
    <cellStyle name="Normal 35_RKINIGZA" xfId="511"/>
    <cellStyle name="Normal 36" xfId="512"/>
    <cellStyle name="Normal 37" xfId="513"/>
    <cellStyle name="Normal 4" xfId="514"/>
    <cellStyle name="Normal 4 2" xfId="515"/>
    <cellStyle name="Normal 5" xfId="516"/>
    <cellStyle name="Normal 5 2" xfId="517"/>
    <cellStyle name="Normal 5_Copy of SAN2010" xfId="518"/>
    <cellStyle name="Normal 6" xfId="519"/>
    <cellStyle name="Normal 7" xfId="520"/>
    <cellStyle name="Normal 8" xfId="521"/>
    <cellStyle name="Normal 8 2" xfId="522"/>
    <cellStyle name="Normal 8_2D4CD000" xfId="523"/>
    <cellStyle name="Normal 9" xfId="524"/>
    <cellStyle name="Normal 9 2" xfId="525"/>
    <cellStyle name="Normal 9 2 2" xfId="526"/>
    <cellStyle name="Normal 9 2 3" xfId="527"/>
    <cellStyle name="Normal 9 2 4" xfId="528"/>
    <cellStyle name="Normal 9 2_Q.W. ADMINISTRACIULI SENOBA" xfId="529"/>
    <cellStyle name="Normal 9_2D4CD000" xfId="530"/>
    <cellStyle name="Normal_gare wyalsadfenigagarini 10" xfId="531"/>
    <cellStyle name="Normal_gare wyalsadfenigagarini 2_SMSH2008-IIkv ." xfId="532"/>
    <cellStyle name="Normal_gare wyalsadfenigagarini_SAN2008=IIkv" xfId="533"/>
    <cellStyle name="Normal_Garejis tskalsadeni Qart" xfId="534"/>
    <cellStyle name="Normal_Ilori Samtredmsheni_dziritadi" xfId="630"/>
    <cellStyle name="Normal_KARTULI BOLO WALENJIXA WINAWARI 8 07 2011 smeta bolo_BoQ Shuamta- Ikalto " xfId="535"/>
    <cellStyle name="Normal_pasanaurii_xarjtargricxva_GEO" xfId="629"/>
    <cellStyle name="Normal_SATENDERO NIKORTSMINDA" xfId="536"/>
    <cellStyle name="Normal_WINASWARI telavis ckalsaden-kianalizacia cxril  3 var bolo+14.12.11 (1)" xfId="537"/>
    <cellStyle name="Note 2" xfId="538"/>
    <cellStyle name="Note 2 2" xfId="539"/>
    <cellStyle name="Note 2 3" xfId="540"/>
    <cellStyle name="Note 2 4" xfId="541"/>
    <cellStyle name="Note 2 5" xfId="542"/>
    <cellStyle name="Note 2_axalq.skola" xfId="543"/>
    <cellStyle name="Note 3" xfId="544"/>
    <cellStyle name="Note 4" xfId="545"/>
    <cellStyle name="Note 4 2" xfId="546"/>
    <cellStyle name="Note 4_axalq.skola" xfId="547"/>
    <cellStyle name="Note 5" xfId="548"/>
    <cellStyle name="Note 6" xfId="549"/>
    <cellStyle name="Note 7" xfId="550"/>
    <cellStyle name="Output 2" xfId="551"/>
    <cellStyle name="Output 2 2" xfId="552"/>
    <cellStyle name="Output 2 3" xfId="553"/>
    <cellStyle name="Output 2 4" xfId="554"/>
    <cellStyle name="Output 2 5" xfId="555"/>
    <cellStyle name="Output 2_axalq.skola" xfId="556"/>
    <cellStyle name="Output 3" xfId="557"/>
    <cellStyle name="Output 4" xfId="558"/>
    <cellStyle name="Output 4 2" xfId="559"/>
    <cellStyle name="Output 4_axalq.skola" xfId="560"/>
    <cellStyle name="Output 5" xfId="561"/>
    <cellStyle name="Output 6" xfId="562"/>
    <cellStyle name="Output 7" xfId="563"/>
    <cellStyle name="Percent 2" xfId="564"/>
    <cellStyle name="Percent 3" xfId="565"/>
    <cellStyle name="Percent 4" xfId="566"/>
    <cellStyle name="Style 1" xfId="567"/>
    <cellStyle name="Title 2" xfId="568"/>
    <cellStyle name="Title 2 2" xfId="569"/>
    <cellStyle name="Title 2 3" xfId="570"/>
    <cellStyle name="Title 2 4" xfId="571"/>
    <cellStyle name="Title 2 5" xfId="572"/>
    <cellStyle name="Title 3" xfId="573"/>
    <cellStyle name="Title 4" xfId="574"/>
    <cellStyle name="Title 4 2" xfId="575"/>
    <cellStyle name="Title 5" xfId="576"/>
    <cellStyle name="Title 6" xfId="577"/>
    <cellStyle name="Title 7" xfId="578"/>
    <cellStyle name="Total 2" xfId="579"/>
    <cellStyle name="Total 2 2" xfId="580"/>
    <cellStyle name="Total 2 3" xfId="581"/>
    <cellStyle name="Total 2 4" xfId="582"/>
    <cellStyle name="Total 2 5" xfId="583"/>
    <cellStyle name="Total 2_axalq.skola" xfId="584"/>
    <cellStyle name="Total 3" xfId="585"/>
    <cellStyle name="Total 4" xfId="586"/>
    <cellStyle name="Total 4 2" xfId="587"/>
    <cellStyle name="Total 4_axalq.skola" xfId="588"/>
    <cellStyle name="Total 5" xfId="589"/>
    <cellStyle name="Total 6" xfId="590"/>
    <cellStyle name="Total 7" xfId="591"/>
    <cellStyle name="Warning Text 2" xfId="592"/>
    <cellStyle name="Warning Text 2 2" xfId="593"/>
    <cellStyle name="Warning Text 2 3" xfId="594"/>
    <cellStyle name="Warning Text 2 4" xfId="595"/>
    <cellStyle name="Warning Text 2 5" xfId="596"/>
    <cellStyle name="Warning Text 3" xfId="597"/>
    <cellStyle name="Warning Text 4" xfId="598"/>
    <cellStyle name="Warning Text 4 2" xfId="599"/>
    <cellStyle name="Warning Text 5" xfId="600"/>
    <cellStyle name="Warning Text 6" xfId="601"/>
    <cellStyle name="Warning Text 7" xfId="602"/>
    <cellStyle name="Акцент1" xfId="603"/>
    <cellStyle name="Акцент2" xfId="604"/>
    <cellStyle name="Акцент3" xfId="605"/>
    <cellStyle name="Акцент4" xfId="606"/>
    <cellStyle name="Акцент5" xfId="607"/>
    <cellStyle name="Акцент6" xfId="608"/>
    <cellStyle name="Ввод " xfId="609"/>
    <cellStyle name="Вывод" xfId="610"/>
    <cellStyle name="Вычисление" xfId="611"/>
    <cellStyle name="Заголовок 1" xfId="612"/>
    <cellStyle name="Заголовок 2" xfId="613"/>
    <cellStyle name="Заголовок 3" xfId="614"/>
    <cellStyle name="Заголовок 4" xfId="615"/>
    <cellStyle name="Итог" xfId="616"/>
    <cellStyle name="Контрольная ячейка" xfId="617"/>
    <cellStyle name="Название" xfId="618"/>
    <cellStyle name="Нейтральный" xfId="619"/>
    <cellStyle name="Обычный 2" xfId="620"/>
    <cellStyle name="Обычный_ELEQ" xfId="621"/>
    <cellStyle name="Обычный_SAN2008-I" xfId="622"/>
    <cellStyle name="Плохой" xfId="623"/>
    <cellStyle name="Пояснение" xfId="624"/>
    <cellStyle name="Примечание" xfId="625"/>
    <cellStyle name="Связанная ячейка" xfId="626"/>
    <cellStyle name="Текст предупреждения" xfId="627"/>
    <cellStyle name="Хороший" xfId="628"/>
  </cellStyles>
  <dxfs count="1"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colors>
    <mruColors>
      <color rgb="FFD8D8D8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13"/>
  <sheetViews>
    <sheetView tabSelected="1" view="pageBreakPreview" zoomScale="120" zoomScaleSheetLayoutView="120" workbookViewId="0">
      <selection activeCell="J6" sqref="J6"/>
    </sheetView>
  </sheetViews>
  <sheetFormatPr defaultRowHeight="16.5"/>
  <cols>
    <col min="1" max="1" width="7.85546875" style="63" customWidth="1"/>
    <col min="2" max="2" width="16.140625" style="63" customWidth="1"/>
    <col min="3" max="3" width="42.5703125" style="63" customWidth="1"/>
    <col min="4" max="4" width="19.28515625" style="65" customWidth="1"/>
    <col min="5" max="5" width="9.140625" style="63"/>
    <col min="6" max="6" width="10.140625" style="63" bestFit="1" customWidth="1"/>
    <col min="7" max="7" width="9.140625" style="63"/>
    <col min="8" max="8" width="9.85546875" style="63" bestFit="1" customWidth="1"/>
    <col min="9" max="16384" width="9.140625" style="63"/>
  </cols>
  <sheetData>
    <row r="1" spans="1:8" ht="52.5" customHeight="1">
      <c r="A1" s="323" t="s">
        <v>438</v>
      </c>
      <c r="B1" s="323"/>
      <c r="C1" s="323"/>
      <c r="D1" s="323"/>
    </row>
    <row r="2" spans="1:8" ht="59.25" customHeight="1">
      <c r="A2" s="148" t="s">
        <v>23</v>
      </c>
      <c r="B2" s="149" t="s">
        <v>71</v>
      </c>
      <c r="C2" s="149" t="s">
        <v>72</v>
      </c>
      <c r="D2" s="150" t="s">
        <v>73</v>
      </c>
    </row>
    <row r="3" spans="1:8" ht="20.25" customHeight="1">
      <c r="A3" s="88">
        <v>1</v>
      </c>
      <c r="B3" s="88" t="s">
        <v>18</v>
      </c>
      <c r="C3" s="151" t="s">
        <v>74</v>
      </c>
      <c r="D3" s="152"/>
    </row>
    <row r="4" spans="1:8" ht="20.25" customHeight="1">
      <c r="A4" s="90">
        <v>2</v>
      </c>
      <c r="B4" s="90" t="s">
        <v>19</v>
      </c>
      <c r="C4" s="153" t="s">
        <v>75</v>
      </c>
      <c r="D4" s="154"/>
      <c r="F4" s="69"/>
      <c r="H4" s="70"/>
    </row>
    <row r="5" spans="1:8" ht="20.25" customHeight="1">
      <c r="A5" s="155"/>
      <c r="B5" s="156"/>
      <c r="C5" s="151" t="s">
        <v>76</v>
      </c>
      <c r="D5" s="157"/>
    </row>
    <row r="6" spans="1:8" ht="20.25" customHeight="1">
      <c r="A6" s="158"/>
      <c r="B6" s="159"/>
      <c r="C6" s="160" t="s">
        <v>77</v>
      </c>
      <c r="D6" s="161"/>
    </row>
    <row r="7" spans="1:8" ht="21" customHeight="1">
      <c r="A7" s="162"/>
      <c r="B7" s="159"/>
      <c r="C7" s="163" t="s">
        <v>78</v>
      </c>
      <c r="D7" s="164"/>
    </row>
    <row r="8" spans="1:8" ht="21" customHeight="1">
      <c r="A8" s="64"/>
      <c r="B8" s="71"/>
      <c r="C8" s="72"/>
      <c r="D8" s="73"/>
    </row>
    <row r="9" spans="1:8">
      <c r="D9" s="147"/>
    </row>
    <row r="13" spans="1:8">
      <c r="D13" s="83"/>
    </row>
  </sheetData>
  <mergeCells count="1">
    <mergeCell ref="A1:D1"/>
  </mergeCells>
  <phoneticPr fontId="43" type="noConversion"/>
  <pageMargins left="0.78740157480314965" right="0.59055118110236227" top="0.78740157480314965" bottom="0.78740157480314965" header="0.51181102362204722" footer="0.51181102362204722"/>
  <pageSetup paperSize="14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</sheetPr>
  <dimension ref="A1:D21"/>
  <sheetViews>
    <sheetView view="pageBreakPreview" zoomScale="115" zoomScaleSheetLayoutView="115" workbookViewId="0">
      <selection activeCell="D9" sqref="D9"/>
    </sheetView>
  </sheetViews>
  <sheetFormatPr defaultRowHeight="16.5"/>
  <cols>
    <col min="1" max="1" width="6" style="63" customWidth="1"/>
    <col min="2" max="2" width="12.42578125" style="63" customWidth="1"/>
    <col min="3" max="3" width="56.140625" style="63" customWidth="1"/>
    <col min="4" max="4" width="18.5703125" style="63" customWidth="1"/>
    <col min="5" max="16384" width="9.140625" style="63"/>
  </cols>
  <sheetData>
    <row r="1" spans="1:4" ht="61.5" customHeight="1" thickBot="1">
      <c r="A1" s="324" t="s">
        <v>438</v>
      </c>
      <c r="B1" s="325"/>
      <c r="C1" s="325"/>
      <c r="D1" s="326"/>
    </row>
    <row r="2" spans="1:4" ht="17.25" thickBot="1">
      <c r="A2" s="327" t="s">
        <v>412</v>
      </c>
      <c r="B2" s="328"/>
      <c r="C2" s="328"/>
      <c r="D2" s="329"/>
    </row>
    <row r="3" spans="1:4" ht="17.25" thickBot="1">
      <c r="A3" s="165" t="s">
        <v>23</v>
      </c>
      <c r="B3" s="166" t="s">
        <v>79</v>
      </c>
      <c r="C3" s="167" t="s">
        <v>80</v>
      </c>
      <c r="D3" s="166" t="s">
        <v>81</v>
      </c>
    </row>
    <row r="4" spans="1:4" s="66" customFormat="1" ht="12" customHeight="1" thickBot="1">
      <c r="A4" s="168">
        <v>1</v>
      </c>
      <c r="B4" s="169">
        <v>2</v>
      </c>
      <c r="C4" s="170">
        <v>3</v>
      </c>
      <c r="D4" s="169">
        <v>4</v>
      </c>
    </row>
    <row r="5" spans="1:4" ht="17.25">
      <c r="A5" s="171">
        <v>1</v>
      </c>
      <c r="B5" s="172" t="s">
        <v>29</v>
      </c>
      <c r="C5" s="173" t="s">
        <v>82</v>
      </c>
      <c r="D5" s="174"/>
    </row>
    <row r="6" spans="1:4" ht="20.25" customHeight="1">
      <c r="A6" s="171">
        <v>2</v>
      </c>
      <c r="B6" s="172" t="s">
        <v>30</v>
      </c>
      <c r="C6" s="173" t="s">
        <v>83</v>
      </c>
      <c r="D6" s="174"/>
    </row>
    <row r="7" spans="1:4" ht="20.25" customHeight="1" thickBot="1">
      <c r="A7" s="175">
        <v>3</v>
      </c>
      <c r="B7" s="176" t="s">
        <v>31</v>
      </c>
      <c r="C7" s="177" t="s">
        <v>85</v>
      </c>
      <c r="D7" s="178"/>
    </row>
    <row r="8" spans="1:4" ht="18" customHeight="1" thickBot="1">
      <c r="A8" s="333"/>
      <c r="B8" s="334"/>
      <c r="C8" s="334"/>
      <c r="D8" s="335"/>
    </row>
    <row r="9" spans="1:4" ht="18" customHeight="1" thickBot="1">
      <c r="A9" s="330" t="s">
        <v>84</v>
      </c>
      <c r="B9" s="331"/>
      <c r="C9" s="332"/>
      <c r="D9" s="179"/>
    </row>
    <row r="10" spans="1:4" ht="48" customHeight="1">
      <c r="A10" s="67"/>
      <c r="B10" s="67"/>
      <c r="C10" s="67"/>
      <c r="D10" s="67"/>
    </row>
    <row r="20" ht="0.75" customHeight="1"/>
    <row r="21" hidden="1"/>
  </sheetData>
  <mergeCells count="4">
    <mergeCell ref="A1:D1"/>
    <mergeCell ref="A2:D2"/>
    <mergeCell ref="A9:C9"/>
    <mergeCell ref="A8:D8"/>
  </mergeCells>
  <phoneticPr fontId="40" type="noConversion"/>
  <pageMargins left="0.78740157480314998" right="0.34055118099999998" top="0.78425196900000005" bottom="0.28740157500000002" header="0.511811023622047" footer="0.511811023622047"/>
  <pageSetup paperSize="14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FF00"/>
  </sheetPr>
  <dimension ref="A1:P797"/>
  <sheetViews>
    <sheetView zoomScale="130" zoomScaleNormal="130" zoomScaleSheetLayoutView="100" workbookViewId="0">
      <selection activeCell="F37" sqref="F37"/>
    </sheetView>
  </sheetViews>
  <sheetFormatPr defaultRowHeight="16.5"/>
  <cols>
    <col min="1" max="1" width="4.140625" style="13" customWidth="1"/>
    <col min="2" max="2" width="44.85546875" style="10" customWidth="1"/>
    <col min="3" max="3" width="6.42578125" style="10" customWidth="1"/>
    <col min="4" max="4" width="11.42578125" style="10" customWidth="1"/>
    <col min="5" max="5" width="11.85546875" style="10" customWidth="1"/>
    <col min="6" max="6" width="14.140625" style="10" customWidth="1"/>
    <col min="7" max="7" width="10.5703125" style="10" customWidth="1"/>
    <col min="8" max="16384" width="9.140625" style="10"/>
  </cols>
  <sheetData>
    <row r="1" spans="1:16" ht="2.25" customHeight="1">
      <c r="A1" s="336" t="s">
        <v>438</v>
      </c>
      <c r="B1" s="337"/>
      <c r="C1" s="337"/>
      <c r="D1" s="337"/>
      <c r="E1" s="337"/>
      <c r="F1" s="338"/>
    </row>
    <row r="2" spans="1:16" ht="30" customHeight="1">
      <c r="A2" s="339"/>
      <c r="B2" s="340"/>
      <c r="C2" s="340"/>
      <c r="D2" s="340"/>
      <c r="E2" s="340"/>
      <c r="F2" s="341"/>
    </row>
    <row r="3" spans="1:16" s="3" customFormat="1" ht="51" customHeight="1">
      <c r="A3" s="351" t="s">
        <v>29</v>
      </c>
      <c r="B3" s="352"/>
      <c r="C3" s="352"/>
      <c r="D3" s="352"/>
      <c r="E3" s="352"/>
      <c r="F3" s="353"/>
      <c r="G3" s="1"/>
      <c r="H3" s="1"/>
      <c r="I3" s="2"/>
      <c r="J3" s="2"/>
      <c r="K3" s="2"/>
      <c r="L3" s="2"/>
      <c r="M3" s="2"/>
      <c r="N3" s="2"/>
      <c r="O3" s="2"/>
      <c r="P3" s="2"/>
    </row>
    <row r="4" spans="1:16" s="4" customFormat="1" ht="16.5" customHeight="1" thickBot="1">
      <c r="A4" s="180"/>
      <c r="B4" s="181"/>
      <c r="C4" s="181"/>
      <c r="D4" s="181"/>
      <c r="E4" s="181"/>
      <c r="F4" s="182"/>
      <c r="G4" s="6"/>
      <c r="H4" s="5"/>
      <c r="I4" s="5"/>
      <c r="J4" s="5"/>
      <c r="K4" s="5"/>
      <c r="L4" s="5"/>
      <c r="M4" s="5"/>
      <c r="N4" s="5"/>
      <c r="O4" s="5"/>
      <c r="P4" s="5"/>
    </row>
    <row r="5" spans="1:16" s="4" customFormat="1" ht="27.75" customHeight="1">
      <c r="A5" s="354" t="s">
        <v>23</v>
      </c>
      <c r="B5" s="356" t="s">
        <v>86</v>
      </c>
      <c r="C5" s="358" t="s">
        <v>279</v>
      </c>
      <c r="D5" s="360" t="s">
        <v>87</v>
      </c>
      <c r="E5" s="362" t="s">
        <v>88</v>
      </c>
      <c r="F5" s="363"/>
      <c r="G5" s="6"/>
      <c r="H5" s="5"/>
      <c r="I5" s="5"/>
      <c r="J5" s="5"/>
      <c r="K5" s="5"/>
      <c r="L5" s="5"/>
      <c r="M5" s="5"/>
      <c r="N5" s="5"/>
      <c r="O5" s="5"/>
      <c r="P5" s="5"/>
    </row>
    <row r="6" spans="1:16" s="4" customFormat="1" ht="45" customHeight="1" thickBot="1">
      <c r="A6" s="355"/>
      <c r="B6" s="357"/>
      <c r="C6" s="359"/>
      <c r="D6" s="361"/>
      <c r="E6" s="320" t="s">
        <v>89</v>
      </c>
      <c r="F6" s="321" t="s">
        <v>91</v>
      </c>
      <c r="G6" s="7"/>
      <c r="H6" s="5"/>
      <c r="I6" s="5"/>
      <c r="J6" s="5"/>
      <c r="K6" s="5"/>
      <c r="L6" s="5"/>
      <c r="M6" s="5"/>
      <c r="N6" s="5"/>
      <c r="O6" s="5"/>
      <c r="P6" s="5"/>
    </row>
    <row r="7" spans="1:16">
      <c r="A7" s="312">
        <v>1</v>
      </c>
      <c r="B7" s="313">
        <v>2</v>
      </c>
      <c r="C7" s="313">
        <v>3</v>
      </c>
      <c r="D7" s="318">
        <v>4</v>
      </c>
      <c r="E7" s="318">
        <v>5</v>
      </c>
      <c r="F7" s="319">
        <v>6</v>
      </c>
      <c r="G7" s="8"/>
      <c r="H7" s="9"/>
      <c r="I7" s="9"/>
      <c r="J7" s="9"/>
      <c r="K7" s="9"/>
      <c r="L7" s="9"/>
      <c r="M7" s="9"/>
      <c r="N7" s="9"/>
      <c r="O7" s="9"/>
      <c r="P7" s="9"/>
    </row>
    <row r="8" spans="1:16" ht="24.75" customHeight="1">
      <c r="A8" s="183"/>
      <c r="B8" s="348" t="s">
        <v>334</v>
      </c>
      <c r="C8" s="349"/>
      <c r="D8" s="350"/>
      <c r="E8" s="184"/>
      <c r="F8" s="103"/>
      <c r="G8" s="8"/>
      <c r="H8" s="9"/>
      <c r="I8" s="9"/>
      <c r="J8" s="9"/>
      <c r="K8" s="9"/>
      <c r="L8" s="9"/>
      <c r="M8" s="9"/>
      <c r="N8" s="9"/>
      <c r="O8" s="9"/>
      <c r="P8" s="9"/>
    </row>
    <row r="9" spans="1:16" s="13" customFormat="1" ht="28.5" customHeight="1">
      <c r="A9" s="185">
        <v>5</v>
      </c>
      <c r="B9" s="186" t="s">
        <v>286</v>
      </c>
      <c r="C9" s="187" t="s">
        <v>24</v>
      </c>
      <c r="D9" s="93">
        <v>134</v>
      </c>
      <c r="E9" s="92"/>
      <c r="F9" s="99"/>
      <c r="G9" s="11"/>
      <c r="H9" s="12"/>
      <c r="I9" s="12"/>
      <c r="J9" s="12"/>
      <c r="K9" s="12"/>
      <c r="L9" s="12"/>
      <c r="M9" s="12"/>
      <c r="N9" s="12"/>
      <c r="O9" s="12"/>
      <c r="P9" s="12"/>
    </row>
    <row r="10" spans="1:16" s="15" customFormat="1">
      <c r="A10" s="185">
        <v>7</v>
      </c>
      <c r="B10" s="186" t="s">
        <v>335</v>
      </c>
      <c r="C10" s="187" t="s">
        <v>24</v>
      </c>
      <c r="D10" s="93">
        <v>5.42</v>
      </c>
      <c r="E10" s="92"/>
      <c r="F10" s="99"/>
      <c r="G10" s="16"/>
      <c r="H10" s="16"/>
    </row>
    <row r="11" spans="1:16" s="15" customFormat="1">
      <c r="A11" s="185">
        <v>8</v>
      </c>
      <c r="B11" s="186" t="s">
        <v>127</v>
      </c>
      <c r="C11" s="187" t="s">
        <v>27</v>
      </c>
      <c r="D11" s="93">
        <v>65</v>
      </c>
      <c r="E11" s="92"/>
      <c r="F11" s="99"/>
      <c r="G11" s="16"/>
      <c r="H11" s="16"/>
      <c r="J11" s="322"/>
    </row>
    <row r="12" spans="1:16" s="2" customFormat="1" ht="24.75" customHeight="1">
      <c r="A12" s="188"/>
      <c r="B12" s="348" t="s">
        <v>92</v>
      </c>
      <c r="C12" s="349"/>
      <c r="D12" s="350"/>
      <c r="E12" s="102"/>
      <c r="F12" s="103"/>
      <c r="G12" s="27"/>
    </row>
    <row r="13" spans="1:16" s="2" customFormat="1" ht="29.25" customHeight="1">
      <c r="A13" s="185">
        <v>17</v>
      </c>
      <c r="B13" s="189" t="s">
        <v>336</v>
      </c>
      <c r="C13" s="187" t="s">
        <v>25</v>
      </c>
      <c r="D13" s="93">
        <f>45-34.05</f>
        <v>10.950000000000003</v>
      </c>
      <c r="E13" s="92"/>
      <c r="F13" s="99"/>
      <c r="G13" s="27"/>
    </row>
    <row r="14" spans="1:16" s="2" customFormat="1" ht="24.75" customHeight="1">
      <c r="A14" s="185">
        <v>18</v>
      </c>
      <c r="B14" s="190" t="s">
        <v>337</v>
      </c>
      <c r="C14" s="187" t="s">
        <v>24</v>
      </c>
      <c r="D14" s="93">
        <f>2848-2448</f>
        <v>400</v>
      </c>
      <c r="E14" s="92"/>
      <c r="F14" s="99"/>
      <c r="G14" s="27"/>
    </row>
    <row r="15" spans="1:16" s="2" customFormat="1">
      <c r="A15" s="185">
        <v>20</v>
      </c>
      <c r="B15" s="189" t="s">
        <v>287</v>
      </c>
      <c r="C15" s="187" t="s">
        <v>27</v>
      </c>
      <c r="D15" s="93">
        <v>192</v>
      </c>
      <c r="E15" s="92"/>
      <c r="F15" s="99"/>
      <c r="G15" s="30"/>
    </row>
    <row r="16" spans="1:16" s="17" customFormat="1" ht="15.75">
      <c r="A16" s="185">
        <v>21</v>
      </c>
      <c r="B16" s="190" t="s">
        <v>338</v>
      </c>
      <c r="C16" s="187" t="s">
        <v>28</v>
      </c>
      <c r="D16" s="93">
        <v>12</v>
      </c>
      <c r="E16" s="92"/>
      <c r="F16" s="99"/>
      <c r="G16" s="20"/>
    </row>
    <row r="17" spans="1:7" s="25" customFormat="1" ht="15.75">
      <c r="A17" s="185">
        <v>22</v>
      </c>
      <c r="B17" s="189" t="s">
        <v>288</v>
      </c>
      <c r="C17" s="187" t="s">
        <v>27</v>
      </c>
      <c r="D17" s="93">
        <v>96</v>
      </c>
      <c r="E17" s="92"/>
      <c r="F17" s="99"/>
      <c r="G17" s="27"/>
    </row>
    <row r="18" spans="1:7" s="25" customFormat="1" ht="24.75" customHeight="1">
      <c r="A18" s="191"/>
      <c r="B18" s="345" t="s">
        <v>378</v>
      </c>
      <c r="C18" s="346"/>
      <c r="D18" s="347"/>
      <c r="E18" s="104"/>
      <c r="F18" s="103"/>
      <c r="G18" s="28"/>
    </row>
    <row r="19" spans="1:7" s="25" customFormat="1" ht="25.5">
      <c r="A19" s="192">
        <v>23</v>
      </c>
      <c r="B19" s="193" t="s">
        <v>289</v>
      </c>
      <c r="C19" s="194" t="s">
        <v>24</v>
      </c>
      <c r="D19" s="91">
        <v>550</v>
      </c>
      <c r="E19" s="91"/>
      <c r="F19" s="99"/>
      <c r="G19" s="27"/>
    </row>
    <row r="20" spans="1:7" s="25" customFormat="1" ht="39.75">
      <c r="A20" s="192">
        <v>24</v>
      </c>
      <c r="B20" s="195" t="s">
        <v>379</v>
      </c>
      <c r="C20" s="91" t="s">
        <v>24</v>
      </c>
      <c r="D20" s="91">
        <v>246.5</v>
      </c>
      <c r="E20" s="91"/>
      <c r="F20" s="99"/>
      <c r="G20" s="30"/>
    </row>
    <row r="21" spans="1:7" s="33" customFormat="1" ht="15.75">
      <c r="A21" s="192"/>
      <c r="B21" s="196" t="s">
        <v>290</v>
      </c>
      <c r="C21" s="194" t="s">
        <v>26</v>
      </c>
      <c r="D21" s="91">
        <v>789.87</v>
      </c>
      <c r="E21" s="91"/>
      <c r="F21" s="99"/>
      <c r="G21" s="26"/>
    </row>
    <row r="22" spans="1:7" s="33" customFormat="1" ht="33.75" customHeight="1">
      <c r="A22" s="192">
        <v>25</v>
      </c>
      <c r="B22" s="197" t="s">
        <v>291</v>
      </c>
      <c r="C22" s="194" t="s">
        <v>24</v>
      </c>
      <c r="D22" s="91">
        <v>30.28</v>
      </c>
      <c r="E22" s="91"/>
      <c r="F22" s="99"/>
      <c r="G22" s="27"/>
    </row>
    <row r="23" spans="1:7" s="33" customFormat="1" ht="25.5">
      <c r="A23" s="185">
        <v>26</v>
      </c>
      <c r="B23" s="189" t="s">
        <v>339</v>
      </c>
      <c r="C23" s="187" t="s">
        <v>24</v>
      </c>
      <c r="D23" s="92">
        <v>22.838999999999999</v>
      </c>
      <c r="E23" s="92"/>
      <c r="F23" s="99"/>
      <c r="G23" s="27"/>
    </row>
    <row r="24" spans="1:7" s="25" customFormat="1" ht="15.75">
      <c r="A24" s="198">
        <v>28</v>
      </c>
      <c r="B24" s="199" t="s">
        <v>317</v>
      </c>
      <c r="C24" s="96" t="s">
        <v>27</v>
      </c>
      <c r="D24" s="96">
        <v>65</v>
      </c>
      <c r="E24" s="96"/>
      <c r="F24" s="99"/>
      <c r="G24" s="28"/>
    </row>
    <row r="25" spans="1:7" s="25" customFormat="1" ht="15.75">
      <c r="A25" s="185">
        <v>29</v>
      </c>
      <c r="B25" s="200" t="s">
        <v>318</v>
      </c>
      <c r="C25" s="187" t="s">
        <v>27</v>
      </c>
      <c r="D25" s="93">
        <v>77.44</v>
      </c>
      <c r="E25" s="92"/>
      <c r="F25" s="99"/>
      <c r="G25" s="28"/>
    </row>
    <row r="26" spans="1:7" s="25" customFormat="1" ht="15.75">
      <c r="A26" s="185">
        <v>30</v>
      </c>
      <c r="B26" s="201" t="s">
        <v>340</v>
      </c>
      <c r="C26" s="187" t="s">
        <v>24</v>
      </c>
      <c r="D26" s="93">
        <v>56.27</v>
      </c>
      <c r="E26" s="92"/>
      <c r="F26" s="99"/>
      <c r="G26" s="27"/>
    </row>
    <row r="27" spans="1:7" s="25" customFormat="1" ht="15.75">
      <c r="A27" s="185">
        <v>31</v>
      </c>
      <c r="B27" s="201" t="s">
        <v>321</v>
      </c>
      <c r="C27" s="187" t="s">
        <v>28</v>
      </c>
      <c r="D27" s="93">
        <v>21</v>
      </c>
      <c r="E27" s="92"/>
      <c r="F27" s="99"/>
      <c r="G27" s="30"/>
    </row>
    <row r="28" spans="1:7" s="25" customFormat="1" ht="15.75">
      <c r="A28" s="185">
        <v>32</v>
      </c>
      <c r="B28" s="201" t="s">
        <v>322</v>
      </c>
      <c r="C28" s="187" t="s">
        <v>24</v>
      </c>
      <c r="D28" s="93">
        <v>21.32</v>
      </c>
      <c r="E28" s="92"/>
      <c r="F28" s="99"/>
      <c r="G28" s="30"/>
    </row>
    <row r="29" spans="1:7" s="25" customFormat="1" ht="15.75">
      <c r="A29" s="185">
        <v>33</v>
      </c>
      <c r="B29" s="201" t="s">
        <v>341</v>
      </c>
      <c r="C29" s="187" t="s">
        <v>24</v>
      </c>
      <c r="D29" s="93">
        <v>97.01</v>
      </c>
      <c r="E29" s="92"/>
      <c r="F29" s="99"/>
    </row>
    <row r="30" spans="1:7" s="25" customFormat="1" ht="15.75">
      <c r="A30" s="185">
        <v>34</v>
      </c>
      <c r="B30" s="201" t="s">
        <v>323</v>
      </c>
      <c r="C30" s="187" t="s">
        <v>24</v>
      </c>
      <c r="D30" s="93">
        <v>57.44</v>
      </c>
      <c r="E30" s="92"/>
      <c r="F30" s="99"/>
    </row>
    <row r="31" spans="1:7" s="25" customFormat="1" ht="15.75">
      <c r="A31" s="185">
        <v>35</v>
      </c>
      <c r="B31" s="201" t="s">
        <v>432</v>
      </c>
      <c r="C31" s="187" t="s">
        <v>28</v>
      </c>
      <c r="D31" s="93">
        <v>4</v>
      </c>
      <c r="E31" s="92"/>
      <c r="F31" s="99"/>
      <c r="G31" s="28"/>
    </row>
    <row r="32" spans="1:7" s="25" customFormat="1" ht="15.75">
      <c r="A32" s="198">
        <v>36</v>
      </c>
      <c r="B32" s="201" t="s">
        <v>431</v>
      </c>
      <c r="C32" s="187" t="s">
        <v>28</v>
      </c>
      <c r="D32" s="93">
        <v>58</v>
      </c>
      <c r="E32" s="92"/>
      <c r="F32" s="99"/>
      <c r="G32" s="27"/>
    </row>
    <row r="33" spans="1:7" s="25" customFormat="1" ht="15.75">
      <c r="A33" s="202">
        <v>37</v>
      </c>
      <c r="B33" s="203" t="s">
        <v>324</v>
      </c>
      <c r="C33" s="187" t="s">
        <v>28</v>
      </c>
      <c r="D33" s="93">
        <v>52</v>
      </c>
      <c r="E33" s="92"/>
      <c r="F33" s="99"/>
      <c r="G33" s="30"/>
    </row>
    <row r="34" spans="1:7" s="25" customFormat="1" ht="15.75">
      <c r="A34" s="202">
        <v>38</v>
      </c>
      <c r="B34" s="204" t="s">
        <v>325</v>
      </c>
      <c r="C34" s="187" t="s">
        <v>28</v>
      </c>
      <c r="D34" s="93">
        <v>1</v>
      </c>
      <c r="E34" s="92"/>
      <c r="F34" s="99"/>
      <c r="G34" s="30"/>
    </row>
    <row r="35" spans="1:7" s="25" customFormat="1" ht="15.75">
      <c r="A35" s="198">
        <v>3.9</v>
      </c>
      <c r="B35" s="205" t="s">
        <v>326</v>
      </c>
      <c r="C35" s="96" t="s">
        <v>88</v>
      </c>
      <c r="D35" s="97">
        <v>1</v>
      </c>
      <c r="E35" s="98"/>
      <c r="F35" s="99"/>
      <c r="G35" s="30"/>
    </row>
    <row r="36" spans="1:7" s="25" customFormat="1" ht="25.5">
      <c r="A36" s="185">
        <v>40</v>
      </c>
      <c r="B36" s="206" t="s">
        <v>380</v>
      </c>
      <c r="C36" s="187" t="s">
        <v>319</v>
      </c>
      <c r="D36" s="94">
        <v>20</v>
      </c>
      <c r="E36" s="95"/>
      <c r="F36" s="99"/>
      <c r="G36" s="27"/>
    </row>
    <row r="37" spans="1:7" s="101" customFormat="1" ht="25.5" customHeight="1" thickBot="1">
      <c r="A37" s="207"/>
      <c r="B37" s="342" t="s">
        <v>124</v>
      </c>
      <c r="C37" s="343"/>
      <c r="D37" s="343"/>
      <c r="E37" s="344"/>
      <c r="F37" s="105"/>
      <c r="G37" s="100"/>
    </row>
    <row r="38" spans="1:7" s="25" customFormat="1" ht="16.5" customHeight="1">
      <c r="A38" s="57"/>
      <c r="D38" s="29"/>
      <c r="E38" s="29"/>
      <c r="F38" s="27"/>
      <c r="G38" s="27"/>
    </row>
    <row r="39" spans="1:7" s="25" customFormat="1" ht="15.75">
      <c r="A39" s="57"/>
      <c r="D39" s="34"/>
      <c r="E39" s="29"/>
      <c r="F39" s="146"/>
      <c r="G39" s="27"/>
    </row>
    <row r="40" spans="1:7" s="25" customFormat="1" ht="15.75">
      <c r="A40" s="57"/>
      <c r="D40" s="29"/>
      <c r="E40" s="29"/>
      <c r="F40" s="26"/>
      <c r="G40" s="28"/>
    </row>
    <row r="41" spans="1:7" s="25" customFormat="1" ht="15.75">
      <c r="A41" s="57"/>
      <c r="D41" s="29"/>
      <c r="E41" s="29"/>
      <c r="F41" s="27"/>
      <c r="G41" s="28"/>
    </row>
    <row r="42" spans="1:7" s="25" customFormat="1" ht="15.75">
      <c r="A42" s="57"/>
      <c r="D42" s="29"/>
      <c r="E42" s="29"/>
      <c r="F42" s="26"/>
      <c r="G42" s="28"/>
    </row>
    <row r="43" spans="1:7" s="25" customFormat="1" ht="15.75">
      <c r="A43" s="21"/>
      <c r="D43" s="29"/>
      <c r="E43" s="29"/>
      <c r="F43" s="26"/>
      <c r="G43" s="28"/>
    </row>
    <row r="44" spans="1:7" s="25" customFormat="1" ht="15.75">
      <c r="A44" s="21"/>
      <c r="D44" s="34"/>
      <c r="E44" s="29"/>
      <c r="F44" s="26"/>
      <c r="G44" s="28"/>
    </row>
    <row r="45" spans="1:7" s="33" customFormat="1" ht="15.75">
      <c r="A45" s="21"/>
      <c r="B45" s="25"/>
      <c r="C45" s="25"/>
      <c r="D45" s="29"/>
      <c r="E45" s="29"/>
      <c r="F45" s="26"/>
      <c r="G45" s="25"/>
    </row>
    <row r="46" spans="1:7" s="33" customFormat="1" ht="15.75">
      <c r="A46" s="21"/>
      <c r="B46" s="25"/>
      <c r="C46" s="25"/>
      <c r="D46" s="29"/>
      <c r="E46" s="29"/>
      <c r="F46" s="27"/>
      <c r="G46" s="28"/>
    </row>
    <row r="47" spans="1:7" s="33" customFormat="1" ht="15.75">
      <c r="A47" s="21"/>
      <c r="B47" s="25"/>
      <c r="C47" s="25"/>
      <c r="D47" s="29"/>
      <c r="E47" s="29"/>
      <c r="F47" s="26"/>
      <c r="G47" s="30"/>
    </row>
    <row r="48" spans="1:7" s="33" customFormat="1" ht="15.75">
      <c r="A48" s="21"/>
      <c r="B48" s="25"/>
      <c r="C48" s="25"/>
      <c r="D48" s="34"/>
      <c r="E48" s="29"/>
      <c r="F48" s="26"/>
      <c r="G48" s="27"/>
    </row>
    <row r="49" spans="1:7" s="33" customFormat="1" ht="15.75">
      <c r="A49" s="21"/>
      <c r="B49" s="25"/>
      <c r="C49" s="25"/>
      <c r="D49" s="29"/>
      <c r="E49" s="29"/>
      <c r="F49" s="26"/>
      <c r="G49" s="25"/>
    </row>
    <row r="50" spans="1:7" s="33" customFormat="1" ht="15.75">
      <c r="A50" s="21"/>
      <c r="B50" s="25"/>
      <c r="C50" s="25"/>
      <c r="D50" s="29"/>
      <c r="E50" s="29"/>
      <c r="F50" s="27"/>
      <c r="G50" s="28"/>
    </row>
    <row r="51" spans="1:7" s="25" customFormat="1" ht="15.75">
      <c r="A51" s="21"/>
      <c r="D51" s="29"/>
      <c r="E51" s="29"/>
      <c r="F51" s="26"/>
      <c r="G51" s="30"/>
    </row>
    <row r="52" spans="1:7" s="33" customFormat="1" ht="15.75">
      <c r="A52" s="21"/>
      <c r="B52" s="25"/>
      <c r="C52" s="25"/>
      <c r="D52" s="34"/>
      <c r="E52" s="29"/>
      <c r="F52" s="26"/>
      <c r="G52" s="30"/>
    </row>
    <row r="53" spans="1:7" s="17" customFormat="1" ht="16.5" customHeight="1">
      <c r="D53" s="31"/>
      <c r="E53" s="31"/>
      <c r="F53" s="32"/>
      <c r="G53" s="20"/>
    </row>
    <row r="54" spans="1:7" s="17" customFormat="1" ht="15.75">
      <c r="D54" s="31"/>
      <c r="E54" s="31"/>
      <c r="F54" s="18"/>
      <c r="G54" s="20"/>
    </row>
    <row r="55" spans="1:7" s="17" customFormat="1" ht="15.75">
      <c r="D55" s="31"/>
      <c r="E55" s="31"/>
      <c r="F55" s="18"/>
      <c r="G55" s="20"/>
    </row>
    <row r="56" spans="1:7" s="17" customFormat="1" ht="15.75">
      <c r="D56" s="31"/>
      <c r="E56" s="31"/>
      <c r="F56" s="18"/>
      <c r="G56" s="20"/>
    </row>
    <row r="57" spans="1:7" s="37" customFormat="1" ht="15.75">
      <c r="A57" s="17"/>
      <c r="B57" s="17"/>
      <c r="C57" s="35"/>
      <c r="D57" s="36"/>
      <c r="E57" s="36"/>
      <c r="F57" s="32"/>
      <c r="G57" s="32"/>
    </row>
    <row r="58" spans="1:7" s="33" customFormat="1" ht="15.75">
      <c r="A58" s="21"/>
      <c r="B58" s="25"/>
      <c r="C58" s="21"/>
      <c r="D58" s="29"/>
      <c r="E58" s="29"/>
      <c r="F58" s="27"/>
      <c r="G58" s="27"/>
    </row>
    <row r="59" spans="1:7" s="33" customFormat="1" ht="15.75">
      <c r="A59" s="21"/>
      <c r="B59" s="25"/>
      <c r="C59" s="25"/>
      <c r="D59" s="29"/>
      <c r="E59" s="29"/>
      <c r="F59" s="26"/>
      <c r="G59" s="27"/>
    </row>
    <row r="60" spans="1:7" s="33" customFormat="1" ht="15.75">
      <c r="A60" s="21"/>
      <c r="B60" s="25"/>
      <c r="C60" s="25"/>
      <c r="D60" s="29"/>
      <c r="E60" s="29"/>
      <c r="F60" s="26"/>
      <c r="G60" s="27"/>
    </row>
    <row r="61" spans="1:7" s="33" customFormat="1" ht="15.75">
      <c r="A61" s="21"/>
      <c r="B61" s="25"/>
      <c r="C61" s="25"/>
      <c r="D61" s="29"/>
      <c r="E61" s="29"/>
      <c r="F61" s="26"/>
      <c r="G61" s="27"/>
    </row>
    <row r="62" spans="1:7" s="33" customFormat="1" ht="15.75">
      <c r="A62" s="21"/>
      <c r="B62" s="25"/>
      <c r="C62" s="25"/>
      <c r="D62" s="29"/>
      <c r="E62" s="29"/>
      <c r="F62" s="26"/>
      <c r="G62" s="27"/>
    </row>
    <row r="63" spans="1:7" s="24" customFormat="1" ht="15.75">
      <c r="A63" s="115"/>
      <c r="B63" s="22"/>
      <c r="C63" s="22"/>
      <c r="D63" s="38"/>
      <c r="E63" s="38"/>
      <c r="F63" s="22"/>
      <c r="G63" s="23"/>
    </row>
    <row r="64" spans="1:7" s="24" customFormat="1" ht="15.75">
      <c r="A64" s="115"/>
      <c r="B64" s="22"/>
      <c r="C64" s="22"/>
      <c r="D64" s="38"/>
      <c r="E64" s="38"/>
      <c r="F64" s="22"/>
      <c r="G64" s="22"/>
    </row>
    <row r="65" spans="1:7" s="9" customFormat="1">
      <c r="A65" s="115"/>
      <c r="B65" s="22"/>
      <c r="C65" s="22"/>
      <c r="D65" s="38"/>
      <c r="E65" s="38"/>
      <c r="F65" s="26"/>
      <c r="G65" s="23"/>
    </row>
    <row r="66" spans="1:7" s="33" customFormat="1" ht="15.75">
      <c r="A66" s="21"/>
      <c r="B66" s="25"/>
      <c r="C66" s="25"/>
      <c r="D66" s="29"/>
      <c r="E66" s="29"/>
      <c r="F66" s="26"/>
      <c r="G66" s="25"/>
    </row>
    <row r="67" spans="1:7" s="33" customFormat="1" ht="15.75">
      <c r="A67" s="21"/>
      <c r="B67" s="25"/>
      <c r="C67" s="25"/>
      <c r="D67" s="29"/>
      <c r="E67" s="29"/>
      <c r="F67" s="27"/>
      <c r="G67" s="28"/>
    </row>
    <row r="68" spans="1:7" s="33" customFormat="1" ht="15.75">
      <c r="A68" s="21"/>
      <c r="B68" s="25"/>
      <c r="C68" s="25"/>
      <c r="D68" s="29"/>
      <c r="E68" s="29"/>
      <c r="F68" s="26"/>
      <c r="G68" s="30"/>
    </row>
    <row r="69" spans="1:7" s="33" customFormat="1" ht="15.75">
      <c r="A69" s="21"/>
      <c r="B69" s="25"/>
      <c r="C69" s="25"/>
      <c r="D69" s="34"/>
      <c r="E69" s="29"/>
      <c r="F69" s="26"/>
      <c r="G69" s="27"/>
    </row>
    <row r="70" spans="1:7" s="33" customFormat="1" ht="15.75">
      <c r="A70" s="21"/>
      <c r="B70" s="25"/>
      <c r="C70" s="25"/>
      <c r="D70" s="29"/>
      <c r="E70" s="29"/>
      <c r="F70" s="26"/>
      <c r="G70" s="27"/>
    </row>
    <row r="71" spans="1:7" s="25" customFormat="1" ht="15.75">
      <c r="A71" s="21"/>
      <c r="D71" s="29"/>
      <c r="E71" s="29"/>
      <c r="F71" s="27"/>
      <c r="G71" s="27"/>
    </row>
    <row r="72" spans="1:7" s="33" customFormat="1" ht="15.75">
      <c r="A72" s="21"/>
      <c r="B72" s="25"/>
      <c r="C72" s="25"/>
      <c r="D72" s="29"/>
      <c r="E72" s="29"/>
      <c r="F72" s="26"/>
      <c r="G72" s="27"/>
    </row>
    <row r="73" spans="1:7" s="33" customFormat="1" ht="15.75">
      <c r="A73" s="21"/>
      <c r="B73" s="25"/>
      <c r="C73" s="25"/>
      <c r="D73" s="34"/>
      <c r="E73" s="29"/>
      <c r="F73" s="26"/>
      <c r="G73" s="27"/>
    </row>
    <row r="74" spans="1:7" s="17" customFormat="1" ht="15.75">
      <c r="D74" s="31"/>
      <c r="E74" s="31"/>
      <c r="F74" s="19"/>
      <c r="G74" s="19"/>
    </row>
    <row r="75" spans="1:7" s="25" customFormat="1" ht="15.75">
      <c r="A75" s="21"/>
      <c r="C75" s="17"/>
      <c r="D75" s="29"/>
      <c r="E75" s="29"/>
      <c r="F75" s="27"/>
      <c r="G75" s="28"/>
    </row>
    <row r="76" spans="1:7" s="25" customFormat="1" ht="15.75">
      <c r="A76" s="21"/>
      <c r="D76" s="34"/>
      <c r="E76" s="29"/>
      <c r="F76" s="26"/>
      <c r="G76" s="27"/>
    </row>
    <row r="77" spans="1:7" s="25" customFormat="1" ht="15.75">
      <c r="A77" s="21"/>
      <c r="D77" s="29"/>
      <c r="E77" s="29"/>
      <c r="F77" s="26"/>
      <c r="G77" s="30"/>
    </row>
    <row r="78" spans="1:7" s="25" customFormat="1" ht="15.75">
      <c r="A78" s="21"/>
      <c r="D78" s="29"/>
      <c r="E78" s="29"/>
      <c r="F78" s="26"/>
      <c r="G78" s="30"/>
    </row>
    <row r="79" spans="1:7" s="25" customFormat="1" ht="15.75">
      <c r="A79" s="21"/>
      <c r="D79" s="29"/>
      <c r="E79" s="29"/>
      <c r="F79" s="26"/>
      <c r="G79" s="30"/>
    </row>
    <row r="80" spans="1:7" s="9" customFormat="1">
      <c r="A80" s="115"/>
      <c r="B80" s="22"/>
      <c r="C80" s="22"/>
      <c r="D80" s="38"/>
      <c r="E80" s="38"/>
      <c r="F80" s="26"/>
      <c r="G80" s="23"/>
    </row>
    <row r="81" spans="1:7" s="25" customFormat="1" ht="15.75">
      <c r="A81" s="21"/>
      <c r="D81" s="29"/>
      <c r="E81" s="29"/>
      <c r="F81" s="27"/>
      <c r="G81" s="27"/>
    </row>
    <row r="82" spans="1:7" s="25" customFormat="1" ht="15.75">
      <c r="A82" s="21"/>
      <c r="D82" s="29"/>
      <c r="E82" s="29"/>
      <c r="F82" s="27"/>
      <c r="G82" s="28"/>
    </row>
    <row r="83" spans="1:7" s="25" customFormat="1" ht="15.75">
      <c r="A83" s="21"/>
      <c r="D83" s="29"/>
      <c r="E83" s="29"/>
      <c r="F83" s="26"/>
      <c r="G83" s="27"/>
    </row>
    <row r="84" spans="1:7" s="25" customFormat="1" ht="15.75">
      <c r="A84" s="21"/>
      <c r="D84" s="29"/>
      <c r="E84" s="29"/>
      <c r="F84" s="26"/>
      <c r="G84" s="30"/>
    </row>
    <row r="85" spans="1:7" s="25" customFormat="1" ht="15.75">
      <c r="A85" s="21"/>
      <c r="D85" s="29"/>
      <c r="E85" s="29"/>
      <c r="F85" s="26"/>
      <c r="G85" s="27"/>
    </row>
    <row r="86" spans="1:7" s="25" customFormat="1" ht="16.5" customHeight="1">
      <c r="A86" s="21"/>
      <c r="D86" s="29"/>
      <c r="E86" s="29"/>
      <c r="F86" s="26"/>
      <c r="G86" s="27"/>
    </row>
    <row r="87" spans="1:7" s="25" customFormat="1" ht="16.5" customHeight="1">
      <c r="A87" s="21"/>
      <c r="D87" s="29"/>
      <c r="E87" s="29"/>
      <c r="F87" s="27"/>
      <c r="G87" s="27"/>
    </row>
    <row r="88" spans="1:7" s="25" customFormat="1" ht="15.75">
      <c r="A88" s="21"/>
      <c r="D88" s="34"/>
      <c r="E88" s="29"/>
      <c r="F88" s="26"/>
      <c r="G88" s="27"/>
    </row>
    <row r="89" spans="1:7" s="25" customFormat="1" ht="15.75">
      <c r="A89" s="21"/>
      <c r="D89" s="29"/>
      <c r="E89" s="29"/>
      <c r="F89" s="26"/>
      <c r="G89" s="28"/>
    </row>
    <row r="90" spans="1:7" s="25" customFormat="1" ht="15.75">
      <c r="A90" s="21"/>
      <c r="D90" s="29"/>
      <c r="E90" s="29"/>
      <c r="F90" s="27"/>
      <c r="G90" s="28"/>
    </row>
    <row r="91" spans="1:7" s="25" customFormat="1" ht="15.75">
      <c r="A91" s="21"/>
      <c r="D91" s="29"/>
      <c r="E91" s="29"/>
      <c r="F91" s="26"/>
      <c r="G91" s="28"/>
    </row>
    <row r="92" spans="1:7" s="25" customFormat="1" ht="15.75">
      <c r="A92" s="21"/>
      <c r="D92" s="29"/>
      <c r="E92" s="29"/>
      <c r="F92" s="26"/>
      <c r="G92" s="28"/>
    </row>
    <row r="93" spans="1:7" s="25" customFormat="1" ht="15.75">
      <c r="A93" s="21"/>
      <c r="D93" s="34"/>
      <c r="E93" s="29"/>
      <c r="F93" s="26"/>
      <c r="G93" s="28"/>
    </row>
    <row r="94" spans="1:7" s="25" customFormat="1" ht="15.75">
      <c r="A94" s="21"/>
      <c r="D94" s="29"/>
      <c r="E94" s="34"/>
      <c r="F94" s="26"/>
      <c r="G94" s="26"/>
    </row>
    <row r="95" spans="1:7" s="41" customFormat="1" ht="15.75">
      <c r="A95" s="21"/>
      <c r="B95" s="25"/>
      <c r="C95" s="25"/>
      <c r="D95" s="29"/>
      <c r="E95" s="29"/>
      <c r="F95" s="27"/>
      <c r="G95" s="40"/>
    </row>
    <row r="96" spans="1:7" s="33" customFormat="1" ht="15.75">
      <c r="A96" s="21"/>
      <c r="B96" s="25"/>
      <c r="C96" s="25"/>
      <c r="D96" s="29"/>
      <c r="E96" s="29"/>
      <c r="F96" s="26"/>
      <c r="G96" s="27"/>
    </row>
    <row r="97" spans="1:7" s="33" customFormat="1" ht="15.75">
      <c r="A97" s="21"/>
      <c r="B97" s="25"/>
      <c r="C97" s="25"/>
      <c r="D97" s="29"/>
      <c r="E97" s="29"/>
      <c r="F97" s="26"/>
      <c r="G97" s="28"/>
    </row>
    <row r="98" spans="1:7" s="33" customFormat="1" ht="15.75">
      <c r="A98" s="21"/>
      <c r="B98" s="25"/>
      <c r="C98" s="25"/>
      <c r="D98" s="29"/>
      <c r="E98" s="29"/>
      <c r="F98" s="26"/>
      <c r="G98" s="28"/>
    </row>
    <row r="99" spans="1:7" s="17" customFormat="1" ht="15.75">
      <c r="D99" s="31"/>
      <c r="E99" s="31"/>
      <c r="F99" s="19"/>
      <c r="G99" s="19"/>
    </row>
    <row r="100" spans="1:7" s="25" customFormat="1" ht="15.75">
      <c r="A100" s="21"/>
      <c r="C100" s="17"/>
      <c r="D100" s="29"/>
      <c r="E100" s="29"/>
      <c r="F100" s="27"/>
      <c r="G100" s="28"/>
    </row>
    <row r="101" spans="1:7" s="25" customFormat="1" ht="15.75">
      <c r="A101" s="21"/>
      <c r="D101" s="34"/>
      <c r="E101" s="29"/>
      <c r="F101" s="26"/>
      <c r="G101" s="27"/>
    </row>
    <row r="102" spans="1:7" s="25" customFormat="1" ht="15.75">
      <c r="A102" s="21"/>
      <c r="D102" s="29"/>
      <c r="E102" s="29"/>
      <c r="F102" s="26"/>
      <c r="G102" s="30"/>
    </row>
    <row r="103" spans="1:7" s="25" customFormat="1" ht="15.75">
      <c r="A103" s="21"/>
      <c r="D103" s="29"/>
      <c r="E103" s="29"/>
      <c r="F103" s="26"/>
      <c r="G103" s="30"/>
    </row>
    <row r="104" spans="1:7" s="25" customFormat="1" ht="15.75">
      <c r="A104" s="21"/>
      <c r="D104" s="29"/>
      <c r="E104" s="29"/>
      <c r="F104" s="26"/>
      <c r="G104" s="30"/>
    </row>
    <row r="105" spans="1:7" s="9" customFormat="1">
      <c r="A105" s="115"/>
      <c r="B105" s="22"/>
      <c r="C105" s="22"/>
      <c r="D105" s="38"/>
      <c r="E105" s="38"/>
      <c r="F105" s="26"/>
      <c r="G105" s="23"/>
    </row>
    <row r="106" spans="1:7" s="25" customFormat="1" ht="15.75">
      <c r="A106" s="21"/>
      <c r="D106" s="29"/>
      <c r="E106" s="29"/>
      <c r="F106" s="26"/>
      <c r="G106" s="28"/>
    </row>
    <row r="107" spans="1:7" s="33" customFormat="1" ht="15.75">
      <c r="A107" s="21"/>
      <c r="B107" s="25"/>
      <c r="C107" s="25"/>
      <c r="D107" s="29"/>
      <c r="E107" s="29"/>
      <c r="F107" s="27"/>
      <c r="G107" s="28"/>
    </row>
    <row r="108" spans="1:7" s="25" customFormat="1" ht="15.75">
      <c r="A108" s="21"/>
      <c r="D108" s="29"/>
      <c r="E108" s="29"/>
      <c r="F108" s="26"/>
      <c r="G108" s="27"/>
    </row>
    <row r="109" spans="1:7" s="25" customFormat="1" ht="15.75">
      <c r="A109" s="21"/>
      <c r="D109" s="29"/>
      <c r="E109" s="29"/>
      <c r="F109" s="26"/>
      <c r="G109" s="27"/>
    </row>
    <row r="110" spans="1:7" s="25" customFormat="1" ht="15.75">
      <c r="A110" s="21"/>
      <c r="D110" s="29"/>
      <c r="E110" s="29"/>
      <c r="F110" s="27"/>
      <c r="G110" s="30"/>
    </row>
    <row r="111" spans="1:7" s="25" customFormat="1" ht="15.75">
      <c r="A111" s="21"/>
      <c r="D111" s="29"/>
      <c r="E111" s="29"/>
      <c r="F111" s="27"/>
      <c r="G111" s="28"/>
    </row>
    <row r="112" spans="1:7" s="25" customFormat="1" ht="15.75">
      <c r="A112" s="21"/>
      <c r="D112" s="34"/>
      <c r="E112" s="29"/>
      <c r="F112" s="26"/>
      <c r="G112" s="27"/>
    </row>
    <row r="113" spans="1:7" s="25" customFormat="1" ht="15.75">
      <c r="A113" s="21"/>
      <c r="D113" s="29"/>
      <c r="E113" s="29"/>
      <c r="F113" s="27"/>
      <c r="G113" s="30"/>
    </row>
    <row r="114" spans="1:7" s="25" customFormat="1" ht="15.75">
      <c r="A114" s="21"/>
      <c r="D114" s="29"/>
      <c r="E114" s="29"/>
      <c r="F114" s="26"/>
      <c r="G114" s="30"/>
    </row>
    <row r="115" spans="1:7" s="25" customFormat="1" ht="15.75">
      <c r="A115" s="21"/>
      <c r="D115" s="29"/>
      <c r="E115" s="29"/>
      <c r="F115" s="26"/>
      <c r="G115" s="30"/>
    </row>
    <row r="116" spans="1:7" s="25" customFormat="1" ht="15.75">
      <c r="A116" s="21"/>
      <c r="D116" s="34"/>
      <c r="E116" s="29"/>
      <c r="F116" s="26"/>
      <c r="G116" s="30"/>
    </row>
    <row r="117" spans="1:7" s="25" customFormat="1" ht="15.75">
      <c r="A117" s="21"/>
      <c r="F117" s="27"/>
      <c r="G117" s="27"/>
    </row>
    <row r="118" spans="1:7" s="25" customFormat="1" ht="15.75">
      <c r="A118" s="21"/>
      <c r="F118" s="26"/>
      <c r="G118" s="27"/>
    </row>
    <row r="119" spans="1:7" s="25" customFormat="1" ht="15.75">
      <c r="A119" s="21"/>
      <c r="D119" s="29"/>
      <c r="E119" s="29"/>
      <c r="F119" s="27"/>
      <c r="G119" s="28"/>
    </row>
    <row r="120" spans="1:7" s="25" customFormat="1" ht="15.75">
      <c r="A120" s="21"/>
      <c r="D120" s="29"/>
      <c r="E120" s="29"/>
      <c r="F120" s="26"/>
      <c r="G120" s="27"/>
    </row>
    <row r="121" spans="1:7" s="25" customFormat="1" ht="15.75">
      <c r="A121" s="21"/>
      <c r="D121" s="29"/>
      <c r="E121" s="29"/>
      <c r="F121" s="26"/>
      <c r="G121" s="30"/>
    </row>
    <row r="122" spans="1:7" s="25" customFormat="1" ht="15.75">
      <c r="A122" s="21"/>
      <c r="D122" s="29"/>
      <c r="E122" s="29"/>
      <c r="F122" s="26"/>
      <c r="G122" s="30"/>
    </row>
    <row r="123" spans="1:7" s="25" customFormat="1" ht="15.75">
      <c r="A123" s="21"/>
      <c r="D123" s="29"/>
      <c r="E123" s="29"/>
      <c r="F123" s="26"/>
      <c r="G123" s="30"/>
    </row>
    <row r="124" spans="1:7" s="25" customFormat="1" ht="15.75">
      <c r="A124" s="21"/>
      <c r="D124" s="34"/>
      <c r="E124" s="29"/>
      <c r="F124" s="26"/>
      <c r="G124" s="30"/>
    </row>
    <row r="125" spans="1:7" s="9" customFormat="1">
      <c r="A125" s="115"/>
      <c r="B125" s="22"/>
      <c r="C125" s="22"/>
      <c r="D125" s="38"/>
      <c r="E125" s="38"/>
      <c r="F125" s="26"/>
      <c r="G125" s="23"/>
    </row>
    <row r="126" spans="1:7" s="25" customFormat="1" ht="15.75">
      <c r="A126" s="21"/>
      <c r="G126" s="27"/>
    </row>
    <row r="127" spans="1:7" s="25" customFormat="1" ht="15.75">
      <c r="A127" s="21"/>
      <c r="G127" s="27"/>
    </row>
    <row r="128" spans="1:7" s="25" customFormat="1" ht="15.75">
      <c r="A128" s="21"/>
      <c r="D128" s="29"/>
      <c r="E128" s="29"/>
      <c r="F128" s="27"/>
      <c r="G128" s="28"/>
    </row>
    <row r="129" spans="1:7" s="25" customFormat="1" ht="15.75">
      <c r="A129" s="21"/>
      <c r="E129" s="29"/>
      <c r="G129" s="30"/>
    </row>
    <row r="130" spans="1:7" s="25" customFormat="1" ht="15.75">
      <c r="A130" s="21"/>
      <c r="E130" s="29"/>
      <c r="F130" s="26"/>
      <c r="G130" s="27"/>
    </row>
    <row r="131" spans="1:7" s="25" customFormat="1" ht="15.75">
      <c r="A131" s="21"/>
      <c r="D131" s="29"/>
      <c r="E131" s="29"/>
      <c r="F131" s="27"/>
      <c r="G131" s="28"/>
    </row>
    <row r="132" spans="1:7" s="33" customFormat="1" ht="15.75">
      <c r="A132" s="21"/>
      <c r="B132" s="25"/>
      <c r="C132" s="25"/>
      <c r="D132" s="28"/>
      <c r="E132" s="29"/>
      <c r="F132" s="26"/>
      <c r="G132" s="30"/>
    </row>
    <row r="133" spans="1:7" s="25" customFormat="1" ht="15.75">
      <c r="A133" s="21"/>
      <c r="D133" s="28"/>
      <c r="E133" s="29"/>
      <c r="F133" s="26"/>
      <c r="G133" s="30"/>
    </row>
    <row r="134" spans="1:7" s="25" customFormat="1" ht="15.75">
      <c r="A134" s="21"/>
      <c r="F134" s="27"/>
      <c r="G134" s="27"/>
    </row>
    <row r="135" spans="1:7" s="25" customFormat="1" ht="15.75">
      <c r="A135" s="21"/>
      <c r="F135" s="26"/>
      <c r="G135" s="27"/>
    </row>
    <row r="136" spans="1:7" s="25" customFormat="1" ht="15.75">
      <c r="A136" s="21"/>
      <c r="D136" s="29"/>
      <c r="E136" s="29"/>
      <c r="F136" s="27"/>
      <c r="G136" s="28"/>
    </row>
    <row r="137" spans="1:7" s="25" customFormat="1" ht="15.75">
      <c r="A137" s="21"/>
      <c r="D137" s="29"/>
      <c r="E137" s="29"/>
      <c r="F137" s="26"/>
      <c r="G137" s="27"/>
    </row>
    <row r="138" spans="1:7" s="25" customFormat="1" ht="15.75">
      <c r="A138" s="21"/>
      <c r="D138" s="29"/>
      <c r="E138" s="29"/>
      <c r="F138" s="26"/>
      <c r="G138" s="30"/>
    </row>
    <row r="139" spans="1:7" s="25" customFormat="1" ht="15.75">
      <c r="A139" s="21"/>
      <c r="D139" s="29"/>
      <c r="E139" s="29"/>
      <c r="F139" s="26"/>
      <c r="G139" s="30"/>
    </row>
    <row r="140" spans="1:7" s="25" customFormat="1" ht="15.75">
      <c r="A140" s="21"/>
      <c r="D140" s="29"/>
      <c r="E140" s="29"/>
      <c r="F140" s="26"/>
      <c r="G140" s="30"/>
    </row>
    <row r="141" spans="1:7" s="25" customFormat="1" ht="15.75">
      <c r="A141" s="21"/>
      <c r="D141" s="34"/>
      <c r="E141" s="29"/>
      <c r="F141" s="26"/>
      <c r="G141" s="30"/>
    </row>
    <row r="142" spans="1:7" s="24" customFormat="1" ht="15.75">
      <c r="A142" s="115"/>
      <c r="B142" s="22"/>
      <c r="C142" s="22"/>
      <c r="D142" s="38"/>
      <c r="E142" s="38"/>
      <c r="F142" s="22"/>
      <c r="G142" s="23"/>
    </row>
    <row r="143" spans="1:7" s="24" customFormat="1" ht="15.75" customHeight="1">
      <c r="A143" s="115"/>
      <c r="B143" s="22"/>
      <c r="C143" s="22"/>
      <c r="D143" s="38"/>
      <c r="E143" s="42"/>
      <c r="F143" s="39"/>
      <c r="G143" s="23"/>
    </row>
    <row r="144" spans="1:7" s="22" customFormat="1" ht="15.75" customHeight="1">
      <c r="A144" s="115"/>
      <c r="C144" s="39"/>
      <c r="D144" s="38"/>
      <c r="E144" s="38"/>
      <c r="F144" s="39"/>
      <c r="G144" s="23"/>
    </row>
    <row r="145" spans="1:8" s="22" customFormat="1" ht="15.75" customHeight="1">
      <c r="A145" s="115"/>
      <c r="G145" s="23"/>
    </row>
    <row r="146" spans="1:8" s="22" customFormat="1" ht="16.5" customHeight="1">
      <c r="A146" s="115"/>
      <c r="D146" s="38"/>
      <c r="E146" s="38"/>
      <c r="F146" s="39"/>
      <c r="G146" s="23"/>
    </row>
    <row r="147" spans="1:8" s="22" customFormat="1" ht="16.5" customHeight="1">
      <c r="A147" s="115"/>
      <c r="G147" s="23"/>
    </row>
    <row r="148" spans="1:8" s="9" customFormat="1">
      <c r="A148" s="12"/>
    </row>
    <row r="149" spans="1:8" s="9" customFormat="1">
      <c r="A149" s="12"/>
    </row>
    <row r="150" spans="1:8" s="9" customFormat="1">
      <c r="A150" s="12"/>
    </row>
    <row r="151" spans="1:8" s="9" customFormat="1">
      <c r="A151" s="12"/>
    </row>
    <row r="152" spans="1:8" s="9" customFormat="1">
      <c r="A152" s="116"/>
      <c r="B152" s="44"/>
      <c r="C152" s="43"/>
      <c r="D152" s="43"/>
      <c r="E152" s="43"/>
      <c r="F152" s="43"/>
      <c r="G152" s="14"/>
      <c r="H152" s="14"/>
    </row>
    <row r="153" spans="1:8" s="9" customFormat="1">
      <c r="A153" s="12"/>
    </row>
    <row r="154" spans="1:8" s="9" customFormat="1">
      <c r="A154" s="12"/>
    </row>
    <row r="155" spans="1:8" s="9" customFormat="1">
      <c r="A155" s="12"/>
    </row>
    <row r="156" spans="1:8" s="9" customFormat="1">
      <c r="A156" s="12"/>
    </row>
    <row r="157" spans="1:8" s="9" customFormat="1">
      <c r="A157" s="12"/>
    </row>
    <row r="158" spans="1:8" s="9" customFormat="1">
      <c r="A158" s="12"/>
    </row>
    <row r="159" spans="1:8" s="9" customFormat="1">
      <c r="A159" s="12"/>
    </row>
    <row r="160" spans="1:8" s="9" customFormat="1">
      <c r="A160" s="12"/>
    </row>
    <row r="161" spans="1:1" s="9" customFormat="1">
      <c r="A161" s="12"/>
    </row>
    <row r="162" spans="1:1" s="9" customFormat="1">
      <c r="A162" s="12"/>
    </row>
    <row r="163" spans="1:1" s="9" customFormat="1">
      <c r="A163" s="12"/>
    </row>
    <row r="164" spans="1:1" s="9" customFormat="1">
      <c r="A164" s="12"/>
    </row>
    <row r="165" spans="1:1" s="9" customFormat="1">
      <c r="A165" s="12"/>
    </row>
    <row r="166" spans="1:1" s="9" customFormat="1">
      <c r="A166" s="12"/>
    </row>
    <row r="167" spans="1:1" s="9" customFormat="1">
      <c r="A167" s="12"/>
    </row>
    <row r="168" spans="1:1" s="9" customFormat="1">
      <c r="A168" s="12"/>
    </row>
    <row r="169" spans="1:1" s="9" customFormat="1">
      <c r="A169" s="12"/>
    </row>
    <row r="170" spans="1:1" s="9" customFormat="1">
      <c r="A170" s="12"/>
    </row>
    <row r="171" spans="1:1" s="9" customFormat="1">
      <c r="A171" s="12"/>
    </row>
    <row r="172" spans="1:1" s="9" customFormat="1">
      <c r="A172" s="12"/>
    </row>
    <row r="173" spans="1:1" s="9" customFormat="1">
      <c r="A173" s="12"/>
    </row>
    <row r="174" spans="1:1" s="9" customFormat="1">
      <c r="A174" s="12"/>
    </row>
    <row r="175" spans="1:1" s="9" customFormat="1">
      <c r="A175" s="12"/>
    </row>
    <row r="176" spans="1:1" s="9" customFormat="1">
      <c r="A176" s="12"/>
    </row>
    <row r="177" spans="1:1" s="9" customFormat="1">
      <c r="A177" s="12"/>
    </row>
    <row r="178" spans="1:1" s="9" customFormat="1">
      <c r="A178" s="12"/>
    </row>
    <row r="179" spans="1:1" s="9" customFormat="1">
      <c r="A179" s="12"/>
    </row>
    <row r="180" spans="1:1" s="9" customFormat="1">
      <c r="A180" s="12"/>
    </row>
    <row r="181" spans="1:1" s="9" customFormat="1">
      <c r="A181" s="12"/>
    </row>
    <row r="182" spans="1:1" s="9" customFormat="1">
      <c r="A182" s="12"/>
    </row>
    <row r="183" spans="1:1" s="9" customFormat="1">
      <c r="A183" s="12"/>
    </row>
    <row r="184" spans="1:1" s="9" customFormat="1">
      <c r="A184" s="12"/>
    </row>
    <row r="185" spans="1:1" s="9" customFormat="1">
      <c r="A185" s="12"/>
    </row>
    <row r="186" spans="1:1" s="9" customFormat="1">
      <c r="A186" s="12"/>
    </row>
    <row r="187" spans="1:1" s="9" customFormat="1">
      <c r="A187" s="12"/>
    </row>
    <row r="188" spans="1:1" s="9" customFormat="1">
      <c r="A188" s="12"/>
    </row>
    <row r="189" spans="1:1" s="9" customFormat="1">
      <c r="A189" s="12"/>
    </row>
    <row r="190" spans="1:1" s="9" customFormat="1">
      <c r="A190" s="12"/>
    </row>
    <row r="191" spans="1:1" s="9" customFormat="1">
      <c r="A191" s="12"/>
    </row>
    <row r="192" spans="1:1" s="9" customFormat="1">
      <c r="A192" s="12"/>
    </row>
    <row r="193" spans="1:1" s="9" customFormat="1">
      <c r="A193" s="12"/>
    </row>
    <row r="194" spans="1:1" s="9" customFormat="1">
      <c r="A194" s="12"/>
    </row>
    <row r="195" spans="1:1" s="9" customFormat="1">
      <c r="A195" s="12"/>
    </row>
    <row r="196" spans="1:1" s="9" customFormat="1">
      <c r="A196" s="12"/>
    </row>
    <row r="197" spans="1:1" s="9" customFormat="1">
      <c r="A197" s="12"/>
    </row>
    <row r="198" spans="1:1" s="9" customFormat="1">
      <c r="A198" s="12"/>
    </row>
    <row r="199" spans="1:1" s="9" customFormat="1">
      <c r="A199" s="12"/>
    </row>
    <row r="200" spans="1:1" s="9" customFormat="1">
      <c r="A200" s="12"/>
    </row>
    <row r="201" spans="1:1" s="9" customFormat="1">
      <c r="A201" s="12"/>
    </row>
    <row r="202" spans="1:1" s="9" customFormat="1">
      <c r="A202" s="12"/>
    </row>
    <row r="203" spans="1:1" s="9" customFormat="1">
      <c r="A203" s="12"/>
    </row>
    <row r="204" spans="1:1" s="9" customFormat="1">
      <c r="A204" s="12"/>
    </row>
    <row r="205" spans="1:1" s="9" customFormat="1">
      <c r="A205" s="12"/>
    </row>
    <row r="206" spans="1:1" s="9" customFormat="1">
      <c r="A206" s="12"/>
    </row>
    <row r="207" spans="1:1" s="9" customFormat="1">
      <c r="A207" s="12"/>
    </row>
    <row r="208" spans="1:1" s="9" customFormat="1">
      <c r="A208" s="12"/>
    </row>
    <row r="209" spans="1:1" s="9" customFormat="1">
      <c r="A209" s="12"/>
    </row>
    <row r="210" spans="1:1" s="9" customFormat="1">
      <c r="A210" s="12"/>
    </row>
    <row r="211" spans="1:1" s="9" customFormat="1">
      <c r="A211" s="12"/>
    </row>
    <row r="212" spans="1:1" s="9" customFormat="1">
      <c r="A212" s="12"/>
    </row>
    <row r="213" spans="1:1" s="9" customFormat="1">
      <c r="A213" s="12"/>
    </row>
    <row r="214" spans="1:1" s="9" customFormat="1">
      <c r="A214" s="12"/>
    </row>
    <row r="215" spans="1:1" s="9" customFormat="1">
      <c r="A215" s="12"/>
    </row>
    <row r="216" spans="1:1" s="9" customFormat="1">
      <c r="A216" s="12"/>
    </row>
    <row r="217" spans="1:1" s="9" customFormat="1">
      <c r="A217" s="12"/>
    </row>
    <row r="218" spans="1:1" s="9" customFormat="1">
      <c r="A218" s="12"/>
    </row>
    <row r="219" spans="1:1" s="9" customFormat="1">
      <c r="A219" s="12"/>
    </row>
    <row r="220" spans="1:1" s="9" customFormat="1">
      <c r="A220" s="12"/>
    </row>
    <row r="221" spans="1:1" s="9" customFormat="1">
      <c r="A221" s="12"/>
    </row>
    <row r="222" spans="1:1" s="9" customFormat="1">
      <c r="A222" s="12"/>
    </row>
    <row r="223" spans="1:1" s="9" customFormat="1">
      <c r="A223" s="12"/>
    </row>
    <row r="224" spans="1:1" s="9" customFormat="1">
      <c r="A224" s="12"/>
    </row>
    <row r="225" spans="1:1" s="9" customFormat="1">
      <c r="A225" s="12"/>
    </row>
    <row r="226" spans="1:1" s="9" customFormat="1">
      <c r="A226" s="12"/>
    </row>
    <row r="227" spans="1:1" s="9" customFormat="1">
      <c r="A227" s="12"/>
    </row>
    <row r="228" spans="1:1" s="9" customFormat="1">
      <c r="A228" s="12"/>
    </row>
    <row r="229" spans="1:1" s="9" customFormat="1">
      <c r="A229" s="12"/>
    </row>
    <row r="230" spans="1:1" s="9" customFormat="1">
      <c r="A230" s="12"/>
    </row>
    <row r="231" spans="1:1" s="9" customFormat="1">
      <c r="A231" s="12"/>
    </row>
    <row r="232" spans="1:1" s="9" customFormat="1">
      <c r="A232" s="12"/>
    </row>
    <row r="233" spans="1:1" s="9" customFormat="1">
      <c r="A233" s="12"/>
    </row>
    <row r="234" spans="1:1" s="9" customFormat="1">
      <c r="A234" s="12"/>
    </row>
    <row r="235" spans="1:1" s="9" customFormat="1">
      <c r="A235" s="12"/>
    </row>
    <row r="236" spans="1:1" s="9" customFormat="1">
      <c r="A236" s="12"/>
    </row>
    <row r="237" spans="1:1" s="9" customFormat="1">
      <c r="A237" s="12"/>
    </row>
    <row r="238" spans="1:1" s="9" customFormat="1">
      <c r="A238" s="12"/>
    </row>
    <row r="239" spans="1:1" s="9" customFormat="1">
      <c r="A239" s="12"/>
    </row>
    <row r="240" spans="1:1" s="9" customFormat="1">
      <c r="A240" s="12"/>
    </row>
    <row r="241" spans="1:1" s="9" customFormat="1">
      <c r="A241" s="12"/>
    </row>
    <row r="242" spans="1:1" s="9" customFormat="1">
      <c r="A242" s="12"/>
    </row>
    <row r="243" spans="1:1" s="9" customFormat="1">
      <c r="A243" s="12"/>
    </row>
    <row r="244" spans="1:1" s="9" customFormat="1">
      <c r="A244" s="12"/>
    </row>
    <row r="245" spans="1:1" s="9" customFormat="1">
      <c r="A245" s="12"/>
    </row>
    <row r="246" spans="1:1" s="9" customFormat="1">
      <c r="A246" s="12"/>
    </row>
    <row r="532" spans="1:7" s="9" customFormat="1" ht="16.5" customHeight="1">
      <c r="A532" s="115"/>
      <c r="B532" s="22"/>
      <c r="C532" s="22"/>
      <c r="D532" s="38"/>
      <c r="E532" s="38"/>
      <c r="F532" s="45"/>
      <c r="G532" s="39"/>
    </row>
    <row r="533" spans="1:7" s="9" customFormat="1" ht="16.5" customHeight="1">
      <c r="A533" s="115"/>
      <c r="B533" s="22"/>
      <c r="C533" s="22"/>
      <c r="D533" s="38"/>
      <c r="E533" s="38"/>
      <c r="F533" s="45"/>
      <c r="G533" s="23"/>
    </row>
    <row r="534" spans="1:7" s="48" customFormat="1">
      <c r="A534" s="115"/>
      <c r="B534" s="22"/>
      <c r="C534" s="22"/>
      <c r="D534" s="46"/>
      <c r="E534" s="42"/>
      <c r="F534" s="45"/>
      <c r="G534" s="47"/>
    </row>
    <row r="535" spans="1:7" s="9" customFormat="1">
      <c r="A535" s="115"/>
      <c r="B535" s="22"/>
      <c r="C535" s="22"/>
      <c r="D535" s="46"/>
      <c r="E535" s="42"/>
      <c r="F535" s="45"/>
      <c r="G535" s="39"/>
    </row>
    <row r="536" spans="1:7" s="9" customFormat="1">
      <c r="A536" s="115"/>
      <c r="B536" s="22"/>
      <c r="C536" s="22"/>
      <c r="D536" s="38"/>
      <c r="E536" s="38"/>
      <c r="F536" s="45"/>
      <c r="G536" s="39"/>
    </row>
    <row r="537" spans="1:7" s="9" customFormat="1">
      <c r="A537" s="115"/>
      <c r="B537" s="22"/>
      <c r="C537" s="22"/>
      <c r="D537" s="38"/>
      <c r="E537" s="38"/>
      <c r="F537" s="45"/>
      <c r="G537" s="45"/>
    </row>
    <row r="538" spans="1:7" s="9" customFormat="1">
      <c r="A538" s="115"/>
      <c r="B538" s="49"/>
      <c r="C538" s="22"/>
      <c r="D538" s="38"/>
      <c r="E538" s="38"/>
      <c r="F538" s="45"/>
      <c r="G538" s="45"/>
    </row>
    <row r="539" spans="1:7" s="9" customFormat="1">
      <c r="A539" s="115"/>
      <c r="B539" s="22"/>
      <c r="C539" s="22"/>
      <c r="D539" s="38"/>
      <c r="E539" s="38"/>
      <c r="F539" s="39"/>
      <c r="G539" s="47"/>
    </row>
    <row r="540" spans="1:7" s="9" customFormat="1">
      <c r="A540" s="115"/>
      <c r="B540" s="22"/>
      <c r="C540" s="22"/>
      <c r="D540" s="38"/>
      <c r="E540" s="38"/>
      <c r="F540" s="45"/>
      <c r="G540" s="39"/>
    </row>
    <row r="541" spans="1:7" s="9" customFormat="1">
      <c r="A541" s="115"/>
      <c r="B541" s="22"/>
      <c r="C541" s="22"/>
      <c r="D541" s="38"/>
      <c r="E541" s="38"/>
      <c r="F541" s="45"/>
      <c r="G541" s="23"/>
    </row>
    <row r="542" spans="1:7" s="9" customFormat="1">
      <c r="A542" s="115"/>
      <c r="B542" s="22"/>
      <c r="C542" s="22"/>
      <c r="D542" s="38"/>
      <c r="E542" s="38"/>
      <c r="F542" s="45"/>
      <c r="G542" s="23"/>
    </row>
    <row r="543" spans="1:7" s="9" customFormat="1">
      <c r="A543" s="115"/>
      <c r="B543" s="22"/>
      <c r="C543" s="22"/>
      <c r="D543" s="42"/>
      <c r="E543" s="38"/>
      <c r="F543" s="45"/>
      <c r="G543" s="39"/>
    </row>
    <row r="544" spans="1:7" s="9" customFormat="1">
      <c r="A544" s="115"/>
      <c r="B544" s="22"/>
      <c r="C544" s="22"/>
      <c r="D544" s="42"/>
      <c r="E544" s="38"/>
      <c r="F544" s="45"/>
      <c r="G544" s="47"/>
    </row>
    <row r="545" spans="1:7" s="9" customFormat="1">
      <c r="A545" s="115"/>
      <c r="B545" s="22"/>
      <c r="C545" s="22"/>
      <c r="D545" s="42"/>
      <c r="E545" s="38"/>
      <c r="F545" s="45"/>
      <c r="G545" s="39"/>
    </row>
    <row r="546" spans="1:7" s="9" customFormat="1">
      <c r="A546" s="115"/>
      <c r="B546" s="22"/>
      <c r="C546" s="22"/>
      <c r="D546" s="38"/>
      <c r="E546" s="38"/>
      <c r="F546" s="45"/>
      <c r="G546" s="23"/>
    </row>
    <row r="547" spans="1:7" s="9" customFormat="1">
      <c r="A547" s="115"/>
      <c r="B547" s="22"/>
      <c r="C547" s="22"/>
      <c r="D547" s="46"/>
      <c r="E547" s="42"/>
      <c r="F547" s="45"/>
      <c r="G547" s="47"/>
    </row>
    <row r="548" spans="1:7" s="9" customFormat="1">
      <c r="A548" s="115"/>
      <c r="B548" s="22"/>
      <c r="C548" s="22"/>
      <c r="D548" s="46"/>
      <c r="E548" s="42"/>
      <c r="F548" s="45"/>
      <c r="G548" s="39"/>
    </row>
    <row r="549" spans="1:7" s="9" customFormat="1">
      <c r="A549" s="115"/>
      <c r="B549" s="22"/>
      <c r="C549" s="22"/>
      <c r="D549" s="38"/>
      <c r="E549" s="38"/>
      <c r="F549" s="45"/>
      <c r="G549" s="39"/>
    </row>
    <row r="550" spans="1:7" s="22" customFormat="1" ht="15.75">
      <c r="A550" s="115"/>
      <c r="F550" s="45"/>
      <c r="G550" s="45"/>
    </row>
    <row r="551" spans="1:7" s="22" customFormat="1" ht="15.75">
      <c r="A551" s="115"/>
      <c r="B551" s="49"/>
      <c r="C551" s="50"/>
      <c r="D551" s="38"/>
      <c r="E551" s="38"/>
      <c r="F551" s="45"/>
      <c r="G551" s="45"/>
    </row>
    <row r="552" spans="1:7" s="22" customFormat="1" ht="15.75">
      <c r="A552" s="115"/>
      <c r="D552" s="38"/>
      <c r="E552" s="38"/>
      <c r="F552" s="39"/>
      <c r="G552" s="47"/>
    </row>
    <row r="553" spans="1:7" s="22" customFormat="1" ht="15.75">
      <c r="A553" s="115"/>
      <c r="D553" s="38"/>
      <c r="E553" s="38"/>
      <c r="F553" s="45"/>
      <c r="G553" s="39"/>
    </row>
    <row r="554" spans="1:7" s="22" customFormat="1" ht="15.75">
      <c r="A554" s="115"/>
      <c r="D554" s="38"/>
      <c r="E554" s="38"/>
      <c r="F554" s="39"/>
      <c r="G554" s="23"/>
    </row>
    <row r="555" spans="1:7" s="9" customFormat="1">
      <c r="A555" s="56"/>
      <c r="B555" s="8"/>
      <c r="C555" s="8"/>
      <c r="D555" s="8"/>
      <c r="E555" s="8"/>
      <c r="F555" s="8"/>
      <c r="G555" s="8"/>
    </row>
    <row r="556" spans="1:7" s="22" customFormat="1" ht="15.75">
      <c r="A556" s="115"/>
      <c r="D556" s="38"/>
      <c r="E556" s="38"/>
      <c r="F556" s="39"/>
      <c r="G556" s="23"/>
    </row>
    <row r="557" spans="1:7" s="22" customFormat="1" ht="15.75">
      <c r="A557" s="115"/>
      <c r="D557" s="38"/>
      <c r="E557" s="38"/>
      <c r="F557" s="39"/>
      <c r="G557" s="39"/>
    </row>
    <row r="558" spans="1:7" s="22" customFormat="1" ht="15.75">
      <c r="A558" s="115"/>
      <c r="D558" s="38"/>
      <c r="E558" s="38"/>
      <c r="F558" s="39"/>
      <c r="G558" s="47"/>
    </row>
    <row r="559" spans="1:7" s="22" customFormat="1" ht="15.75">
      <c r="A559" s="115"/>
      <c r="B559" s="49"/>
      <c r="C559" s="50"/>
      <c r="D559" s="38"/>
      <c r="E559" s="38"/>
      <c r="F559" s="45"/>
      <c r="G559" s="45"/>
    </row>
    <row r="560" spans="1:7" s="22" customFormat="1" ht="15.75">
      <c r="A560" s="115"/>
      <c r="D560" s="38"/>
      <c r="E560" s="38"/>
      <c r="F560" s="39"/>
      <c r="G560" s="47"/>
    </row>
    <row r="561" spans="1:7" s="22" customFormat="1" ht="15.75">
      <c r="A561" s="115"/>
      <c r="D561" s="38"/>
      <c r="E561" s="38"/>
      <c r="F561" s="45"/>
      <c r="G561" s="39"/>
    </row>
    <row r="562" spans="1:7" s="22" customFormat="1" ht="15.75">
      <c r="A562" s="115"/>
      <c r="D562" s="38"/>
      <c r="E562" s="38"/>
      <c r="F562" s="39"/>
      <c r="G562" s="23"/>
    </row>
    <row r="563" spans="1:7" s="22" customFormat="1" ht="15.75">
      <c r="A563" s="115"/>
      <c r="D563" s="38"/>
      <c r="E563" s="38"/>
      <c r="F563" s="39"/>
      <c r="G563" s="23"/>
    </row>
    <row r="564" spans="1:7" s="22" customFormat="1" ht="15.75">
      <c r="A564" s="115"/>
      <c r="D564" s="38"/>
      <c r="E564" s="38"/>
      <c r="F564" s="39"/>
      <c r="G564" s="39"/>
    </row>
    <row r="565" spans="1:7" s="22" customFormat="1" ht="15.75">
      <c r="A565" s="115"/>
      <c r="D565" s="38"/>
      <c r="E565" s="38"/>
      <c r="F565" s="39"/>
      <c r="G565" s="47"/>
    </row>
    <row r="566" spans="1:7" s="22" customFormat="1" ht="15.75">
      <c r="A566" s="115"/>
      <c r="B566" s="49"/>
      <c r="C566" s="50"/>
      <c r="D566" s="38"/>
      <c r="E566" s="38"/>
      <c r="F566" s="45"/>
      <c r="G566" s="45"/>
    </row>
    <row r="567" spans="1:7" s="22" customFormat="1" ht="15.75">
      <c r="A567" s="115"/>
      <c r="D567" s="38"/>
      <c r="E567" s="38"/>
      <c r="F567" s="39"/>
      <c r="G567" s="47"/>
    </row>
    <row r="568" spans="1:7" s="22" customFormat="1" ht="15.75">
      <c r="A568" s="115"/>
      <c r="D568" s="38"/>
      <c r="E568" s="38"/>
      <c r="F568" s="45"/>
      <c r="G568" s="39"/>
    </row>
    <row r="569" spans="1:7" s="22" customFormat="1" ht="15.75">
      <c r="A569" s="115"/>
      <c r="D569" s="38"/>
      <c r="E569" s="38"/>
      <c r="F569" s="39"/>
      <c r="G569" s="23"/>
    </row>
    <row r="570" spans="1:7" s="22" customFormat="1" ht="15.75">
      <c r="A570" s="115"/>
      <c r="D570" s="38"/>
      <c r="E570" s="38"/>
      <c r="F570" s="39"/>
      <c r="G570" s="23"/>
    </row>
    <row r="571" spans="1:7" s="22" customFormat="1" ht="15.75">
      <c r="A571" s="115"/>
      <c r="D571" s="38"/>
      <c r="E571" s="38"/>
      <c r="F571" s="39"/>
      <c r="G571" s="39"/>
    </row>
    <row r="572" spans="1:7" s="22" customFormat="1" ht="15.75">
      <c r="A572" s="115"/>
      <c r="D572" s="38"/>
      <c r="E572" s="38"/>
      <c r="F572" s="39"/>
      <c r="G572" s="47"/>
    </row>
    <row r="573" spans="1:7" s="9" customFormat="1">
      <c r="A573" s="115"/>
      <c r="B573" s="22"/>
      <c r="C573" s="22"/>
      <c r="D573" s="38"/>
      <c r="E573" s="38"/>
      <c r="F573" s="39"/>
      <c r="G573" s="51"/>
    </row>
    <row r="574" spans="1:7" s="9" customFormat="1">
      <c r="A574" s="115"/>
      <c r="B574" s="22"/>
      <c r="C574" s="22"/>
      <c r="D574" s="38"/>
      <c r="E574" s="38"/>
      <c r="F574" s="39"/>
      <c r="G574" s="45"/>
    </row>
    <row r="575" spans="1:7" s="9" customFormat="1">
      <c r="A575" s="115"/>
      <c r="B575" s="22"/>
      <c r="C575" s="22"/>
      <c r="D575" s="38"/>
      <c r="E575" s="38"/>
      <c r="F575" s="39"/>
      <c r="G575" s="45"/>
    </row>
    <row r="576" spans="1:7" s="9" customFormat="1">
      <c r="A576" s="115"/>
      <c r="B576" s="22"/>
      <c r="C576" s="22"/>
      <c r="D576" s="38"/>
      <c r="E576" s="38"/>
      <c r="F576" s="39"/>
      <c r="G576" s="45"/>
    </row>
    <row r="577" spans="1:7" s="9" customFormat="1">
      <c r="A577" s="115"/>
      <c r="B577" s="22"/>
      <c r="C577" s="22"/>
      <c r="D577" s="22"/>
      <c r="E577" s="22"/>
      <c r="F577" s="45"/>
      <c r="G577" s="45"/>
    </row>
    <row r="578" spans="1:7" s="9" customFormat="1">
      <c r="A578" s="115"/>
      <c r="B578" s="22"/>
      <c r="C578" s="22"/>
      <c r="D578" s="38"/>
      <c r="E578" s="38"/>
      <c r="F578" s="39"/>
      <c r="G578" s="47"/>
    </row>
    <row r="579" spans="1:7" s="9" customFormat="1">
      <c r="A579" s="115"/>
      <c r="B579" s="22"/>
      <c r="C579" s="22"/>
      <c r="D579" s="38"/>
      <c r="E579" s="38"/>
      <c r="F579" s="45"/>
      <c r="G579" s="39"/>
    </row>
    <row r="580" spans="1:7" s="9" customFormat="1">
      <c r="A580" s="115"/>
      <c r="B580" s="22"/>
      <c r="C580" s="22"/>
      <c r="D580" s="22"/>
      <c r="E580" s="38"/>
      <c r="F580" s="45"/>
      <c r="G580" s="23"/>
    </row>
    <row r="581" spans="1:7" s="9" customFormat="1">
      <c r="A581" s="115"/>
      <c r="B581" s="22"/>
      <c r="C581" s="22"/>
      <c r="D581" s="22"/>
      <c r="E581" s="38"/>
      <c r="F581" s="45"/>
      <c r="G581" s="23"/>
    </row>
    <row r="582" spans="1:7" s="9" customFormat="1">
      <c r="A582" s="115"/>
      <c r="B582" s="22"/>
      <c r="C582" s="22"/>
      <c r="D582" s="39"/>
      <c r="E582" s="38"/>
      <c r="F582" s="45"/>
      <c r="G582" s="39"/>
    </row>
    <row r="583" spans="1:7" s="9" customFormat="1">
      <c r="A583" s="115"/>
      <c r="B583" s="22"/>
      <c r="C583" s="22"/>
      <c r="D583" s="22"/>
      <c r="E583" s="38"/>
      <c r="F583" s="45"/>
      <c r="G583" s="47"/>
    </row>
    <row r="584" spans="1:7" s="9" customFormat="1">
      <c r="A584" s="115"/>
      <c r="B584" s="22"/>
      <c r="C584" s="22"/>
      <c r="D584" s="38"/>
      <c r="E584" s="38"/>
      <c r="F584" s="45"/>
      <c r="G584" s="39"/>
    </row>
    <row r="585" spans="1:7" s="9" customFormat="1">
      <c r="A585" s="115"/>
      <c r="B585" s="22"/>
      <c r="C585" s="22"/>
      <c r="D585" s="38"/>
      <c r="E585" s="38"/>
      <c r="F585" s="45"/>
      <c r="G585" s="23"/>
    </row>
    <row r="586" spans="1:7" s="9" customFormat="1">
      <c r="A586" s="115"/>
      <c r="B586" s="22"/>
      <c r="C586" s="22"/>
      <c r="D586" s="38"/>
      <c r="E586" s="38"/>
      <c r="F586" s="39"/>
      <c r="G586" s="45"/>
    </row>
    <row r="587" spans="1:7" s="9" customFormat="1">
      <c r="A587" s="56"/>
      <c r="B587" s="8"/>
      <c r="C587" s="8"/>
      <c r="D587" s="8"/>
      <c r="E587" s="8"/>
      <c r="F587" s="8"/>
      <c r="G587" s="8"/>
    </row>
    <row r="588" spans="1:7" s="9" customFormat="1">
      <c r="A588" s="115"/>
      <c r="B588" s="49"/>
      <c r="C588" s="22"/>
      <c r="D588" s="38"/>
      <c r="E588" s="52"/>
      <c r="F588" s="53"/>
      <c r="G588" s="39"/>
    </row>
    <row r="589" spans="1:7" s="9" customFormat="1">
      <c r="A589" s="115"/>
      <c r="B589" s="22"/>
      <c r="C589" s="22"/>
      <c r="D589" s="38"/>
      <c r="E589" s="38"/>
      <c r="F589" s="39"/>
      <c r="G589" s="47"/>
    </row>
    <row r="590" spans="1:7" s="9" customFormat="1">
      <c r="A590" s="115"/>
      <c r="B590" s="22"/>
      <c r="C590" s="22"/>
      <c r="D590" s="42"/>
      <c r="E590" s="38"/>
      <c r="F590" s="45"/>
      <c r="G590" s="39"/>
    </row>
    <row r="591" spans="1:7" s="9" customFormat="1">
      <c r="A591" s="115"/>
      <c r="B591" s="22"/>
      <c r="C591" s="22"/>
      <c r="D591" s="22"/>
      <c r="E591" s="38"/>
      <c r="F591" s="45"/>
      <c r="G591" s="47"/>
    </row>
    <row r="592" spans="1:7" s="9" customFormat="1">
      <c r="A592" s="115"/>
      <c r="B592" s="22"/>
      <c r="C592" s="22"/>
      <c r="D592" s="38"/>
      <c r="E592" s="38"/>
      <c r="F592" s="45"/>
      <c r="G592" s="39"/>
    </row>
    <row r="593" spans="1:7" s="9" customFormat="1">
      <c r="A593" s="115"/>
      <c r="B593" s="22"/>
      <c r="C593" s="22"/>
      <c r="D593" s="38"/>
      <c r="E593" s="38"/>
      <c r="F593" s="45"/>
      <c r="G593" s="39"/>
    </row>
    <row r="594" spans="1:7" s="9" customFormat="1">
      <c r="A594" s="115"/>
      <c r="B594" s="22"/>
      <c r="C594" s="22"/>
      <c r="D594" s="38"/>
      <c r="E594" s="38"/>
      <c r="F594" s="45"/>
      <c r="G594" s="39"/>
    </row>
    <row r="595" spans="1:7" s="9" customFormat="1">
      <c r="A595" s="115"/>
      <c r="B595" s="22"/>
      <c r="C595" s="22"/>
      <c r="D595" s="39"/>
      <c r="E595" s="38"/>
      <c r="F595" s="45"/>
      <c r="G595" s="39"/>
    </row>
    <row r="596" spans="1:7" s="9" customFormat="1">
      <c r="A596" s="115"/>
      <c r="B596" s="22"/>
      <c r="C596" s="22"/>
      <c r="D596" s="38"/>
      <c r="E596" s="38"/>
      <c r="F596" s="45"/>
      <c r="G596" s="39"/>
    </row>
    <row r="597" spans="1:7" s="9" customFormat="1">
      <c r="A597" s="115"/>
      <c r="B597" s="22"/>
      <c r="C597" s="22"/>
      <c r="D597" s="42"/>
      <c r="E597" s="38"/>
      <c r="F597" s="45"/>
      <c r="G597" s="39"/>
    </row>
    <row r="598" spans="1:7" s="9" customFormat="1">
      <c r="A598" s="115"/>
      <c r="B598" s="22"/>
      <c r="C598" s="22"/>
      <c r="D598" s="38"/>
      <c r="E598" s="38"/>
      <c r="F598" s="53"/>
      <c r="G598" s="39"/>
    </row>
    <row r="599" spans="1:7" s="9" customFormat="1">
      <c r="A599" s="115"/>
      <c r="B599" s="49"/>
      <c r="C599" s="22"/>
      <c r="D599" s="38"/>
      <c r="E599" s="42"/>
      <c r="F599" s="39"/>
      <c r="G599" s="45"/>
    </row>
    <row r="600" spans="1:7" s="9" customFormat="1">
      <c r="A600" s="115"/>
      <c r="B600" s="22"/>
      <c r="C600" s="22"/>
      <c r="D600" s="38"/>
      <c r="E600" s="38"/>
      <c r="F600" s="39"/>
      <c r="G600" s="39"/>
    </row>
    <row r="601" spans="1:7" s="9" customFormat="1">
      <c r="A601" s="115"/>
      <c r="B601" s="22"/>
      <c r="C601" s="22"/>
      <c r="D601" s="38"/>
      <c r="E601" s="38"/>
      <c r="F601" s="45"/>
      <c r="G601" s="39"/>
    </row>
    <row r="602" spans="1:7" s="22" customFormat="1" ht="15.75">
      <c r="A602" s="115"/>
      <c r="D602" s="46"/>
      <c r="E602" s="42"/>
      <c r="F602" s="45"/>
      <c r="G602" s="39"/>
    </row>
    <row r="603" spans="1:7" s="9" customFormat="1">
      <c r="A603" s="115"/>
      <c r="B603" s="22"/>
      <c r="C603" s="22"/>
      <c r="D603" s="38"/>
      <c r="E603" s="38"/>
      <c r="F603" s="39"/>
      <c r="G603" s="39"/>
    </row>
    <row r="604" spans="1:7" s="9" customFormat="1">
      <c r="A604" s="115"/>
      <c r="B604" s="22"/>
      <c r="C604" s="22"/>
      <c r="D604" s="38"/>
      <c r="E604" s="38"/>
      <c r="F604" s="39"/>
      <c r="G604" s="45"/>
    </row>
    <row r="605" spans="1:7" s="22" customFormat="1" ht="15.75">
      <c r="A605" s="115"/>
      <c r="B605" s="49"/>
      <c r="D605" s="38"/>
      <c r="E605" s="38"/>
      <c r="F605" s="39"/>
      <c r="G605" s="23"/>
    </row>
    <row r="606" spans="1:7" s="22" customFormat="1" ht="15.75">
      <c r="A606" s="115"/>
      <c r="D606" s="38"/>
      <c r="E606" s="38"/>
      <c r="F606" s="39"/>
      <c r="G606" s="45"/>
    </row>
    <row r="607" spans="1:7" s="9" customFormat="1">
      <c r="A607" s="115"/>
      <c r="B607" s="22"/>
      <c r="C607" s="22"/>
      <c r="D607" s="38"/>
      <c r="E607" s="38"/>
      <c r="F607" s="39"/>
      <c r="G607" s="51"/>
    </row>
    <row r="608" spans="1:7" s="9" customFormat="1">
      <c r="A608" s="115"/>
      <c r="B608" s="22"/>
      <c r="C608" s="22"/>
      <c r="D608" s="38"/>
      <c r="E608" s="38"/>
      <c r="F608" s="39"/>
      <c r="G608" s="45"/>
    </row>
    <row r="609" spans="1:7" s="9" customFormat="1">
      <c r="A609" s="115"/>
      <c r="B609" s="22"/>
      <c r="C609" s="22"/>
      <c r="D609" s="38"/>
      <c r="E609" s="38"/>
      <c r="F609" s="39"/>
      <c r="G609" s="45"/>
    </row>
    <row r="610" spans="1:7" s="9" customFormat="1">
      <c r="A610" s="115"/>
      <c r="B610" s="22"/>
      <c r="C610" s="22"/>
      <c r="D610" s="38"/>
      <c r="E610" s="38"/>
      <c r="F610" s="39"/>
      <c r="G610" s="45"/>
    </row>
    <row r="611" spans="1:7" s="22" customFormat="1" ht="15.75">
      <c r="A611" s="115"/>
      <c r="D611" s="38"/>
      <c r="E611" s="38"/>
      <c r="F611" s="39"/>
      <c r="G611" s="23"/>
    </row>
    <row r="612" spans="1:7" s="22" customFormat="1" ht="15.75">
      <c r="A612" s="115"/>
      <c r="D612" s="38"/>
      <c r="E612" s="38"/>
      <c r="F612" s="39"/>
      <c r="G612" s="45"/>
    </row>
    <row r="613" spans="1:7" s="22" customFormat="1" ht="15.75">
      <c r="A613" s="115"/>
      <c r="D613" s="38"/>
      <c r="E613" s="38"/>
      <c r="F613" s="39"/>
      <c r="G613" s="23"/>
    </row>
    <row r="614" spans="1:7" s="22" customFormat="1" ht="15.75">
      <c r="A614" s="115"/>
      <c r="D614" s="38"/>
      <c r="E614" s="38"/>
      <c r="F614" s="39"/>
      <c r="G614" s="45"/>
    </row>
    <row r="615" spans="1:7" s="22" customFormat="1" ht="15.75">
      <c r="A615" s="115"/>
      <c r="D615" s="38"/>
      <c r="E615" s="38"/>
      <c r="F615" s="39"/>
      <c r="G615" s="23"/>
    </row>
    <row r="616" spans="1:7" s="22" customFormat="1" ht="15.75">
      <c r="A616" s="115"/>
      <c r="D616" s="38"/>
      <c r="E616" s="38"/>
      <c r="F616" s="39"/>
      <c r="G616" s="45"/>
    </row>
    <row r="617" spans="1:7" s="22" customFormat="1" ht="15.75">
      <c r="A617" s="115"/>
      <c r="D617" s="38"/>
      <c r="E617" s="38"/>
      <c r="F617" s="39"/>
      <c r="G617" s="23"/>
    </row>
    <row r="618" spans="1:7" s="22" customFormat="1" ht="15.75">
      <c r="A618" s="115"/>
      <c r="D618" s="38"/>
      <c r="E618" s="38"/>
      <c r="F618" s="39"/>
      <c r="G618" s="45"/>
    </row>
    <row r="619" spans="1:7" s="22" customFormat="1" ht="15.75">
      <c r="A619" s="115"/>
      <c r="D619" s="38"/>
      <c r="E619" s="38"/>
      <c r="F619" s="39"/>
      <c r="G619" s="23"/>
    </row>
    <row r="620" spans="1:7" s="22" customFormat="1" ht="15.75">
      <c r="A620" s="115"/>
      <c r="D620" s="38"/>
      <c r="E620" s="38"/>
      <c r="F620" s="39"/>
      <c r="G620" s="45"/>
    </row>
    <row r="621" spans="1:7" s="9" customFormat="1">
      <c r="A621" s="56"/>
      <c r="B621" s="8"/>
      <c r="C621" s="8"/>
      <c r="D621" s="8"/>
      <c r="E621" s="8"/>
      <c r="F621" s="8"/>
      <c r="G621" s="8"/>
    </row>
    <row r="622" spans="1:7" s="22" customFormat="1" ht="15.75">
      <c r="A622" s="115"/>
      <c r="D622" s="38"/>
      <c r="E622" s="38"/>
      <c r="F622" s="39"/>
      <c r="G622" s="23"/>
    </row>
    <row r="623" spans="1:7" s="22" customFormat="1" ht="15.75">
      <c r="A623" s="115"/>
      <c r="D623" s="38"/>
      <c r="E623" s="38"/>
      <c r="F623" s="39"/>
      <c r="G623" s="45"/>
    </row>
    <row r="624" spans="1:7" s="22" customFormat="1" ht="15.75">
      <c r="A624" s="115"/>
      <c r="D624" s="38"/>
      <c r="E624" s="38"/>
      <c r="F624" s="39"/>
      <c r="G624" s="23"/>
    </row>
    <row r="625" spans="1:7" s="22" customFormat="1" ht="15.75">
      <c r="A625" s="115"/>
      <c r="D625" s="38"/>
      <c r="E625" s="38"/>
      <c r="F625" s="39"/>
      <c r="G625" s="45"/>
    </row>
    <row r="626" spans="1:7" s="22" customFormat="1" ht="15.75">
      <c r="A626" s="115"/>
      <c r="D626" s="38"/>
      <c r="E626" s="38"/>
      <c r="F626" s="39"/>
      <c r="G626" s="23"/>
    </row>
    <row r="627" spans="1:7" s="22" customFormat="1" ht="15.75">
      <c r="A627" s="115"/>
      <c r="D627" s="38"/>
      <c r="E627" s="38"/>
      <c r="F627" s="39"/>
      <c r="G627" s="45"/>
    </row>
    <row r="628" spans="1:7" s="22" customFormat="1" ht="15.75">
      <c r="A628" s="115"/>
      <c r="D628" s="38"/>
      <c r="E628" s="38"/>
      <c r="F628" s="39"/>
      <c r="G628" s="23"/>
    </row>
    <row r="629" spans="1:7" s="22" customFormat="1" ht="15.75">
      <c r="A629" s="115"/>
      <c r="D629" s="38"/>
      <c r="E629" s="38"/>
      <c r="F629" s="39"/>
      <c r="G629" s="45"/>
    </row>
    <row r="630" spans="1:7" s="22" customFormat="1" ht="15.75">
      <c r="A630" s="115"/>
      <c r="D630" s="38"/>
      <c r="E630" s="38"/>
      <c r="F630" s="39"/>
      <c r="G630" s="23"/>
    </row>
    <row r="631" spans="1:7" s="22" customFormat="1" ht="15.75">
      <c r="A631" s="115"/>
      <c r="D631" s="38"/>
      <c r="E631" s="38"/>
      <c r="F631" s="39"/>
      <c r="G631" s="45"/>
    </row>
    <row r="632" spans="1:7" s="22" customFormat="1" ht="15.75">
      <c r="A632" s="115"/>
      <c r="D632" s="38"/>
      <c r="E632" s="38"/>
      <c r="F632" s="39"/>
      <c r="G632" s="23"/>
    </row>
    <row r="633" spans="1:7" s="22" customFormat="1" ht="15.75">
      <c r="A633" s="115"/>
      <c r="D633" s="38"/>
      <c r="E633" s="38"/>
      <c r="F633" s="39"/>
      <c r="G633" s="45"/>
    </row>
    <row r="634" spans="1:7" s="22" customFormat="1" ht="15.75">
      <c r="A634" s="115"/>
      <c r="D634" s="38"/>
      <c r="E634" s="38"/>
      <c r="F634" s="39"/>
      <c r="G634" s="47"/>
    </row>
    <row r="635" spans="1:7" s="22" customFormat="1" ht="15.75">
      <c r="A635" s="115"/>
      <c r="D635" s="38"/>
      <c r="E635" s="38"/>
      <c r="F635" s="39"/>
      <c r="G635" s="45"/>
    </row>
    <row r="636" spans="1:7" s="22" customFormat="1" ht="15.75">
      <c r="A636" s="115"/>
      <c r="B636" s="49"/>
      <c r="D636" s="38"/>
      <c r="E636" s="38"/>
      <c r="F636" s="39"/>
      <c r="G636" s="23"/>
    </row>
    <row r="637" spans="1:7" s="22" customFormat="1" ht="15.75">
      <c r="A637" s="115"/>
      <c r="D637" s="38"/>
      <c r="E637" s="38"/>
      <c r="F637" s="39"/>
      <c r="G637" s="45"/>
    </row>
    <row r="638" spans="1:7" s="9" customFormat="1">
      <c r="A638" s="56"/>
      <c r="B638" s="8"/>
      <c r="C638" s="8"/>
      <c r="D638" s="8"/>
      <c r="E638" s="8"/>
      <c r="F638" s="8"/>
      <c r="G638" s="8"/>
    </row>
    <row r="639" spans="1:7" s="22" customFormat="1" ht="15.75">
      <c r="A639" s="115"/>
      <c r="B639" s="49"/>
      <c r="D639" s="38"/>
      <c r="E639" s="38"/>
      <c r="F639" s="39"/>
      <c r="G639" s="23"/>
    </row>
    <row r="640" spans="1:7" s="22" customFormat="1" ht="15.75">
      <c r="A640" s="115"/>
      <c r="D640" s="38"/>
      <c r="E640" s="38"/>
      <c r="F640" s="39"/>
      <c r="G640" s="45"/>
    </row>
    <row r="641" spans="1:7" s="22" customFormat="1" ht="15.75">
      <c r="A641" s="115"/>
      <c r="B641" s="49"/>
      <c r="D641" s="38"/>
      <c r="E641" s="38"/>
      <c r="F641" s="39"/>
      <c r="G641" s="23"/>
    </row>
    <row r="642" spans="1:7" s="22" customFormat="1" ht="15.75">
      <c r="A642" s="115"/>
      <c r="D642" s="38"/>
      <c r="E642" s="38"/>
      <c r="F642" s="39"/>
      <c r="G642" s="45"/>
    </row>
    <row r="643" spans="1:7" s="22" customFormat="1" ht="15.75">
      <c r="A643" s="115"/>
      <c r="B643" s="49"/>
      <c r="D643" s="38"/>
      <c r="E643" s="38"/>
      <c r="F643" s="39"/>
      <c r="G643" s="23"/>
    </row>
    <row r="644" spans="1:7" s="22" customFormat="1" ht="15.75">
      <c r="A644" s="115"/>
      <c r="D644" s="38"/>
      <c r="E644" s="38"/>
      <c r="F644" s="39"/>
      <c r="G644" s="45"/>
    </row>
    <row r="645" spans="1:7" s="22" customFormat="1" ht="15.75">
      <c r="A645" s="115"/>
      <c r="B645" s="49"/>
      <c r="D645" s="38"/>
      <c r="E645" s="38"/>
      <c r="F645" s="39"/>
      <c r="G645" s="23"/>
    </row>
    <row r="646" spans="1:7" s="22" customFormat="1" ht="15.75">
      <c r="A646" s="115"/>
      <c r="D646" s="38"/>
      <c r="E646" s="38"/>
      <c r="F646" s="39"/>
      <c r="G646" s="45"/>
    </row>
    <row r="647" spans="1:7" s="22" customFormat="1" ht="15.75">
      <c r="A647" s="115"/>
      <c r="B647" s="49"/>
      <c r="D647" s="38"/>
      <c r="E647" s="38"/>
      <c r="F647" s="39"/>
      <c r="G647" s="23"/>
    </row>
    <row r="648" spans="1:7" s="22" customFormat="1" ht="15.75">
      <c r="A648" s="115"/>
      <c r="D648" s="38"/>
      <c r="E648" s="38"/>
      <c r="F648" s="39"/>
      <c r="G648" s="45"/>
    </row>
    <row r="649" spans="1:7" s="22" customFormat="1" ht="15.75">
      <c r="A649" s="115"/>
      <c r="B649" s="49"/>
      <c r="D649" s="38"/>
      <c r="E649" s="38"/>
      <c r="F649" s="39"/>
      <c r="G649" s="23"/>
    </row>
    <row r="650" spans="1:7" s="22" customFormat="1" ht="15.75">
      <c r="A650" s="115"/>
      <c r="D650" s="38"/>
      <c r="E650" s="38"/>
      <c r="F650" s="39"/>
      <c r="G650" s="45"/>
    </row>
    <row r="651" spans="1:7" s="22" customFormat="1" ht="15.75">
      <c r="A651" s="115"/>
      <c r="B651" s="49"/>
      <c r="D651" s="38"/>
      <c r="E651" s="38"/>
      <c r="F651" s="39"/>
      <c r="G651" s="23"/>
    </row>
    <row r="652" spans="1:7" s="22" customFormat="1" ht="15.75">
      <c r="A652" s="115"/>
      <c r="D652" s="38"/>
      <c r="E652" s="38"/>
      <c r="F652" s="39"/>
      <c r="G652" s="45"/>
    </row>
    <row r="653" spans="1:7" s="22" customFormat="1" ht="15.75">
      <c r="A653" s="115"/>
      <c r="B653" s="49"/>
      <c r="D653" s="38"/>
      <c r="E653" s="38"/>
      <c r="F653" s="39"/>
      <c r="G653" s="23"/>
    </row>
    <row r="654" spans="1:7" s="22" customFormat="1" ht="15.75">
      <c r="A654" s="115"/>
      <c r="D654" s="38"/>
      <c r="E654" s="38"/>
      <c r="F654" s="39"/>
      <c r="G654" s="45"/>
    </row>
    <row r="655" spans="1:7" s="9" customFormat="1">
      <c r="A655" s="115"/>
      <c r="B655" s="49"/>
      <c r="C655" s="22"/>
      <c r="D655" s="22"/>
      <c r="E655" s="22"/>
      <c r="F655" s="39"/>
      <c r="G655" s="45"/>
    </row>
    <row r="656" spans="1:7" s="9" customFormat="1">
      <c r="A656" s="115"/>
      <c r="B656" s="22"/>
      <c r="C656" s="22"/>
      <c r="D656" s="38"/>
      <c r="E656" s="38"/>
      <c r="F656" s="39"/>
      <c r="G656" s="23"/>
    </row>
    <row r="657" spans="1:7" s="9" customFormat="1">
      <c r="A657" s="115"/>
      <c r="B657" s="22"/>
      <c r="C657" s="22"/>
      <c r="D657" s="38"/>
      <c r="E657" s="38"/>
      <c r="F657" s="39"/>
      <c r="G657" s="39"/>
    </row>
    <row r="658" spans="1:7" s="9" customFormat="1">
      <c r="A658" s="115"/>
      <c r="B658" s="22"/>
      <c r="C658" s="22"/>
      <c r="D658" s="39"/>
      <c r="E658" s="38"/>
      <c r="F658" s="39"/>
      <c r="G658" s="23"/>
    </row>
    <row r="659" spans="1:7" s="9" customFormat="1">
      <c r="A659" s="115"/>
      <c r="B659" s="22"/>
      <c r="C659" s="22"/>
      <c r="D659" s="38"/>
      <c r="E659" s="38"/>
      <c r="F659" s="39"/>
      <c r="G659" s="23"/>
    </row>
    <row r="660" spans="1:7" s="9" customFormat="1">
      <c r="A660" s="115"/>
      <c r="B660" s="22"/>
      <c r="C660" s="22"/>
      <c r="D660" s="38"/>
      <c r="E660" s="38"/>
      <c r="F660" s="39"/>
      <c r="G660" s="23"/>
    </row>
    <row r="661" spans="1:7" s="22" customFormat="1" ht="15.75">
      <c r="A661" s="115"/>
      <c r="D661" s="38"/>
      <c r="E661" s="38"/>
      <c r="F661" s="39"/>
      <c r="G661" s="45"/>
    </row>
    <row r="662" spans="1:7" s="9" customFormat="1">
      <c r="A662" s="115"/>
      <c r="B662" s="49"/>
      <c r="C662" s="22"/>
      <c r="D662" s="22"/>
      <c r="E662" s="22"/>
      <c r="F662" s="39"/>
      <c r="G662" s="45"/>
    </row>
    <row r="663" spans="1:7" s="9" customFormat="1">
      <c r="A663" s="115"/>
      <c r="B663" s="22"/>
      <c r="C663" s="22"/>
      <c r="D663" s="38"/>
      <c r="E663" s="38"/>
      <c r="F663" s="39"/>
      <c r="G663" s="23"/>
    </row>
    <row r="664" spans="1:7" s="9" customFormat="1">
      <c r="A664" s="115"/>
      <c r="B664" s="22"/>
      <c r="C664" s="22"/>
      <c r="D664" s="42"/>
      <c r="E664" s="38"/>
      <c r="F664" s="39"/>
      <c r="G664" s="39"/>
    </row>
    <row r="665" spans="1:7" s="9" customFormat="1">
      <c r="A665" s="115"/>
      <c r="B665" s="22"/>
      <c r="C665" s="22"/>
      <c r="D665" s="39"/>
      <c r="E665" s="38"/>
      <c r="F665" s="39"/>
      <c r="G665" s="23"/>
    </row>
    <row r="666" spans="1:7" s="9" customFormat="1">
      <c r="A666" s="115"/>
      <c r="B666" s="22"/>
      <c r="C666" s="22"/>
      <c r="D666" s="42"/>
      <c r="E666" s="38"/>
      <c r="F666" s="39"/>
      <c r="G666" s="23"/>
    </row>
    <row r="667" spans="1:7" s="22" customFormat="1" ht="15.75">
      <c r="A667" s="115"/>
      <c r="D667" s="38"/>
      <c r="E667" s="38"/>
      <c r="F667" s="39"/>
      <c r="G667" s="45"/>
    </row>
    <row r="668" spans="1:7" s="9" customFormat="1">
      <c r="A668" s="56"/>
      <c r="B668" s="8"/>
      <c r="C668" s="8"/>
      <c r="D668" s="8"/>
      <c r="E668" s="8"/>
      <c r="F668" s="8"/>
      <c r="G668" s="8"/>
    </row>
    <row r="669" spans="1:7" s="9" customFormat="1">
      <c r="A669" s="115"/>
      <c r="B669" s="49"/>
      <c r="C669" s="22"/>
      <c r="D669" s="22"/>
      <c r="E669" s="22"/>
      <c r="F669" s="39"/>
      <c r="G669" s="45"/>
    </row>
    <row r="670" spans="1:7" s="9" customFormat="1">
      <c r="A670" s="115"/>
      <c r="B670" s="22"/>
      <c r="C670" s="22"/>
      <c r="D670" s="38"/>
      <c r="E670" s="38"/>
      <c r="F670" s="39"/>
      <c r="G670" s="23"/>
    </row>
    <row r="671" spans="1:7" s="9" customFormat="1">
      <c r="A671" s="115"/>
      <c r="B671" s="22"/>
      <c r="C671" s="22"/>
      <c r="D671" s="42"/>
      <c r="E671" s="38"/>
      <c r="F671" s="39"/>
      <c r="G671" s="39"/>
    </row>
    <row r="672" spans="1:7" s="9" customFormat="1">
      <c r="A672" s="115"/>
      <c r="B672" s="22"/>
      <c r="C672" s="22"/>
      <c r="D672" s="39"/>
      <c r="E672" s="38"/>
      <c r="F672" s="39"/>
      <c r="G672" s="23"/>
    </row>
    <row r="673" spans="1:7" s="9" customFormat="1">
      <c r="A673" s="115"/>
      <c r="B673" s="22"/>
      <c r="C673" s="22"/>
      <c r="D673" s="42"/>
      <c r="E673" s="38"/>
      <c r="F673" s="39"/>
      <c r="G673" s="23"/>
    </row>
    <row r="674" spans="1:7" s="22" customFormat="1" ht="15.75">
      <c r="A674" s="115"/>
      <c r="D674" s="38"/>
      <c r="E674" s="38"/>
      <c r="F674" s="39"/>
      <c r="G674" s="45"/>
    </row>
    <row r="675" spans="1:7" s="9" customFormat="1">
      <c r="A675" s="115"/>
      <c r="B675" s="49"/>
      <c r="C675" s="22"/>
      <c r="D675" s="22"/>
      <c r="E675" s="22"/>
      <c r="F675" s="39"/>
      <c r="G675" s="45"/>
    </row>
    <row r="676" spans="1:7" s="9" customFormat="1">
      <c r="A676" s="115"/>
      <c r="B676" s="22"/>
      <c r="C676" s="22"/>
      <c r="D676" s="38"/>
      <c r="E676" s="38"/>
      <c r="F676" s="39"/>
      <c r="G676" s="23"/>
    </row>
    <row r="677" spans="1:7" s="9" customFormat="1">
      <c r="A677" s="115"/>
      <c r="B677" s="22"/>
      <c r="C677" s="22"/>
      <c r="D677" s="42"/>
      <c r="E677" s="38"/>
      <c r="F677" s="39"/>
      <c r="G677" s="39"/>
    </row>
    <row r="678" spans="1:7" s="9" customFormat="1">
      <c r="A678" s="115"/>
      <c r="B678" s="22"/>
      <c r="C678" s="22"/>
      <c r="D678" s="39"/>
      <c r="E678" s="38"/>
      <c r="F678" s="39"/>
      <c r="G678" s="23"/>
    </row>
    <row r="679" spans="1:7" s="9" customFormat="1">
      <c r="A679" s="115"/>
      <c r="B679" s="22"/>
      <c r="C679" s="22"/>
      <c r="D679" s="42"/>
      <c r="E679" s="38"/>
      <c r="F679" s="39"/>
      <c r="G679" s="23"/>
    </row>
    <row r="680" spans="1:7" s="22" customFormat="1" ht="15.75">
      <c r="A680" s="115"/>
      <c r="D680" s="38"/>
      <c r="E680" s="38"/>
      <c r="F680" s="39"/>
      <c r="G680" s="45"/>
    </row>
    <row r="681" spans="1:7" s="9" customFormat="1">
      <c r="A681" s="115"/>
      <c r="B681" s="49"/>
      <c r="C681" s="22"/>
      <c r="D681" s="22"/>
      <c r="E681" s="22"/>
      <c r="F681" s="39"/>
      <c r="G681" s="45"/>
    </row>
    <row r="682" spans="1:7" s="9" customFormat="1">
      <c r="A682" s="115"/>
      <c r="B682" s="22"/>
      <c r="C682" s="22"/>
      <c r="D682" s="38"/>
      <c r="E682" s="38"/>
      <c r="F682" s="39"/>
      <c r="G682" s="23"/>
    </row>
    <row r="683" spans="1:7" s="9" customFormat="1">
      <c r="A683" s="115"/>
      <c r="B683" s="22"/>
      <c r="C683" s="22"/>
      <c r="D683" s="42"/>
      <c r="E683" s="38"/>
      <c r="F683" s="39"/>
      <c r="G683" s="39"/>
    </row>
    <row r="684" spans="1:7" s="9" customFormat="1">
      <c r="A684" s="115"/>
      <c r="B684" s="22"/>
      <c r="C684" s="22"/>
      <c r="D684" s="39"/>
      <c r="E684" s="38"/>
      <c r="F684" s="39"/>
      <c r="G684" s="23"/>
    </row>
    <row r="685" spans="1:7" s="9" customFormat="1">
      <c r="A685" s="115"/>
      <c r="B685" s="22"/>
      <c r="C685" s="22"/>
      <c r="D685" s="42"/>
      <c r="E685" s="38"/>
      <c r="F685" s="39"/>
      <c r="G685" s="23"/>
    </row>
    <row r="686" spans="1:7" s="22" customFormat="1" ht="15.75">
      <c r="A686" s="115"/>
      <c r="D686" s="38"/>
      <c r="E686" s="38"/>
      <c r="F686" s="39"/>
      <c r="G686" s="45"/>
    </row>
    <row r="687" spans="1:7" s="9" customFormat="1">
      <c r="A687" s="115"/>
      <c r="B687" s="49"/>
      <c r="C687" s="22"/>
      <c r="D687" s="22"/>
      <c r="E687" s="22"/>
      <c r="F687" s="39"/>
      <c r="G687" s="45"/>
    </row>
    <row r="688" spans="1:7" s="9" customFormat="1">
      <c r="A688" s="115"/>
      <c r="B688" s="22"/>
      <c r="C688" s="22"/>
      <c r="D688" s="38"/>
      <c r="E688" s="38"/>
      <c r="F688" s="39"/>
      <c r="G688" s="23"/>
    </row>
    <row r="689" spans="1:7" s="9" customFormat="1">
      <c r="A689" s="115"/>
      <c r="B689" s="22"/>
      <c r="C689" s="22"/>
      <c r="D689" s="42"/>
      <c r="E689" s="38"/>
      <c r="F689" s="39"/>
      <c r="G689" s="39"/>
    </row>
    <row r="690" spans="1:7" s="9" customFormat="1">
      <c r="A690" s="115"/>
      <c r="B690" s="22"/>
      <c r="C690" s="22"/>
      <c r="D690" s="39"/>
      <c r="E690" s="38"/>
      <c r="F690" s="39"/>
      <c r="G690" s="23"/>
    </row>
    <row r="691" spans="1:7" s="9" customFormat="1">
      <c r="A691" s="115"/>
      <c r="B691" s="22"/>
      <c r="C691" s="22"/>
      <c r="D691" s="42"/>
      <c r="E691" s="38"/>
      <c r="F691" s="39"/>
      <c r="G691" s="23"/>
    </row>
    <row r="692" spans="1:7" s="22" customFormat="1" ht="15.75">
      <c r="A692" s="115"/>
      <c r="D692" s="38"/>
      <c r="E692" s="38"/>
      <c r="F692" s="39"/>
      <c r="G692" s="45"/>
    </row>
    <row r="693" spans="1:7" s="9" customFormat="1">
      <c r="A693" s="115"/>
      <c r="B693" s="49"/>
      <c r="C693" s="22"/>
      <c r="D693" s="22"/>
      <c r="E693" s="22"/>
      <c r="F693" s="39"/>
      <c r="G693" s="45"/>
    </row>
    <row r="694" spans="1:7" s="9" customFormat="1">
      <c r="A694" s="115"/>
      <c r="B694" s="22"/>
      <c r="C694" s="22"/>
      <c r="D694" s="38"/>
      <c r="E694" s="38"/>
      <c r="F694" s="39"/>
      <c r="G694" s="23"/>
    </row>
    <row r="695" spans="1:7" s="9" customFormat="1">
      <c r="A695" s="115"/>
      <c r="B695" s="22"/>
      <c r="C695" s="22"/>
      <c r="D695" s="42"/>
      <c r="E695" s="38"/>
      <c r="F695" s="39"/>
      <c r="G695" s="39"/>
    </row>
    <row r="696" spans="1:7" s="9" customFormat="1">
      <c r="A696" s="115"/>
      <c r="B696" s="22"/>
      <c r="C696" s="22"/>
      <c r="D696" s="39"/>
      <c r="E696" s="38"/>
      <c r="F696" s="39"/>
      <c r="G696" s="23"/>
    </row>
    <row r="697" spans="1:7" s="9" customFormat="1">
      <c r="A697" s="115"/>
      <c r="B697" s="22"/>
      <c r="C697" s="22"/>
      <c r="D697" s="42"/>
      <c r="E697" s="38"/>
      <c r="F697" s="39"/>
      <c r="G697" s="23"/>
    </row>
    <row r="698" spans="1:7" s="22" customFormat="1" ht="15.75">
      <c r="A698" s="115"/>
      <c r="D698" s="38"/>
      <c r="E698" s="38"/>
      <c r="F698" s="39"/>
      <c r="G698" s="45"/>
    </row>
    <row r="699" spans="1:7" s="22" customFormat="1" ht="15.75">
      <c r="A699" s="115"/>
      <c r="F699" s="39"/>
      <c r="G699" s="45"/>
    </row>
    <row r="700" spans="1:7" s="22" customFormat="1" ht="15.75">
      <c r="A700" s="115"/>
      <c r="D700" s="38"/>
      <c r="E700" s="38"/>
      <c r="F700" s="39"/>
      <c r="G700" s="23"/>
    </row>
    <row r="701" spans="1:7" s="22" customFormat="1" ht="15.75">
      <c r="A701" s="115"/>
      <c r="D701" s="42"/>
      <c r="E701" s="38"/>
      <c r="F701" s="39"/>
      <c r="G701" s="39"/>
    </row>
    <row r="702" spans="1:7" s="9" customFormat="1">
      <c r="A702" s="56"/>
      <c r="B702" s="8"/>
      <c r="C702" s="8"/>
      <c r="D702" s="8"/>
      <c r="E702" s="8"/>
      <c r="F702" s="8"/>
      <c r="G702" s="8"/>
    </row>
    <row r="703" spans="1:7" s="22" customFormat="1" ht="15.75">
      <c r="A703" s="115"/>
      <c r="D703" s="39"/>
      <c r="E703" s="38"/>
      <c r="F703" s="39"/>
      <c r="G703" s="23"/>
    </row>
    <row r="704" spans="1:7" s="22" customFormat="1" ht="15.75">
      <c r="A704" s="115"/>
      <c r="D704" s="38"/>
      <c r="E704" s="38"/>
      <c r="F704" s="39"/>
      <c r="G704" s="23"/>
    </row>
    <row r="705" spans="1:7" s="22" customFormat="1" ht="15.75">
      <c r="A705" s="115"/>
      <c r="D705" s="42"/>
      <c r="E705" s="38"/>
      <c r="F705" s="39"/>
      <c r="G705" s="23"/>
    </row>
    <row r="706" spans="1:7" s="22" customFormat="1" ht="15.75">
      <c r="A706" s="115"/>
      <c r="D706" s="38"/>
      <c r="E706" s="38"/>
      <c r="F706" s="39"/>
      <c r="G706" s="45"/>
    </row>
    <row r="707" spans="1:7" s="9" customFormat="1">
      <c r="A707" s="115"/>
      <c r="B707" s="49"/>
      <c r="C707" s="22"/>
      <c r="D707" s="22"/>
      <c r="E707" s="22"/>
      <c r="F707" s="39"/>
      <c r="G707" s="45"/>
    </row>
    <row r="708" spans="1:7" s="22" customFormat="1" ht="15.75">
      <c r="A708" s="115"/>
      <c r="D708" s="38"/>
      <c r="E708" s="38"/>
      <c r="F708" s="39"/>
      <c r="G708" s="23"/>
    </row>
    <row r="709" spans="1:7" s="9" customFormat="1">
      <c r="A709" s="115"/>
      <c r="B709" s="22"/>
      <c r="C709" s="22"/>
      <c r="D709" s="42"/>
      <c r="E709" s="38"/>
      <c r="F709" s="39"/>
      <c r="G709" s="39"/>
    </row>
    <row r="710" spans="1:7" s="9" customFormat="1">
      <c r="A710" s="115"/>
      <c r="B710" s="22"/>
      <c r="C710" s="22"/>
      <c r="D710" s="39"/>
      <c r="E710" s="38"/>
      <c r="F710" s="39"/>
      <c r="G710" s="23"/>
    </row>
    <row r="711" spans="1:7" s="9" customFormat="1">
      <c r="A711" s="115"/>
      <c r="B711" s="22"/>
      <c r="C711" s="22"/>
      <c r="D711" s="42"/>
      <c r="E711" s="38"/>
      <c r="F711" s="39"/>
      <c r="G711" s="23"/>
    </row>
    <row r="712" spans="1:7" s="22" customFormat="1" ht="15.75">
      <c r="A712" s="115"/>
      <c r="D712" s="38"/>
      <c r="E712" s="38"/>
      <c r="F712" s="39"/>
      <c r="G712" s="45"/>
    </row>
    <row r="713" spans="1:7" s="22" customFormat="1" ht="15.75">
      <c r="A713" s="115"/>
      <c r="D713" s="38"/>
      <c r="E713" s="38"/>
      <c r="F713" s="39"/>
      <c r="G713" s="45"/>
    </row>
    <row r="714" spans="1:7" s="22" customFormat="1" ht="15.75">
      <c r="A714" s="115"/>
      <c r="D714" s="38"/>
      <c r="E714" s="38"/>
      <c r="F714" s="39"/>
      <c r="G714" s="23"/>
    </row>
    <row r="715" spans="1:7" s="22" customFormat="1" ht="15.75">
      <c r="A715" s="115"/>
      <c r="D715" s="38"/>
      <c r="E715" s="38"/>
      <c r="F715" s="39"/>
      <c r="G715" s="23"/>
    </row>
    <row r="716" spans="1:7" s="22" customFormat="1" ht="15.75">
      <c r="A716" s="115"/>
      <c r="D716" s="38"/>
      <c r="E716" s="38"/>
      <c r="F716" s="39"/>
      <c r="G716" s="23"/>
    </row>
    <row r="717" spans="1:7" s="22" customFormat="1" ht="15.75">
      <c r="A717" s="115"/>
      <c r="D717" s="38"/>
      <c r="E717" s="38"/>
      <c r="F717" s="39"/>
      <c r="G717" s="23"/>
    </row>
    <row r="718" spans="1:7" s="22" customFormat="1" ht="15.75">
      <c r="A718" s="115"/>
      <c r="D718" s="38"/>
      <c r="E718" s="38"/>
      <c r="F718" s="39"/>
      <c r="G718" s="45"/>
    </row>
    <row r="719" spans="1:7" s="22" customFormat="1" ht="15.75">
      <c r="A719" s="115"/>
      <c r="D719" s="38"/>
      <c r="E719" s="38"/>
      <c r="F719" s="39"/>
      <c r="G719" s="45"/>
    </row>
    <row r="720" spans="1:7" s="22" customFormat="1" ht="15.75">
      <c r="A720" s="115"/>
      <c r="B720" s="49"/>
      <c r="D720" s="38"/>
      <c r="E720" s="38"/>
      <c r="F720" s="54"/>
      <c r="G720" s="23"/>
    </row>
    <row r="721" spans="1:7" s="22" customFormat="1" ht="15.75">
      <c r="A721" s="115"/>
      <c r="D721" s="38"/>
      <c r="E721" s="38"/>
      <c r="F721" s="39"/>
      <c r="G721" s="45"/>
    </row>
    <row r="722" spans="1:7" s="22" customFormat="1" ht="15.75">
      <c r="A722" s="115"/>
      <c r="D722" s="38"/>
      <c r="E722" s="38"/>
      <c r="F722" s="39"/>
      <c r="G722" s="55"/>
    </row>
    <row r="723" spans="1:7" s="9" customFormat="1">
      <c r="A723" s="56"/>
      <c r="B723" s="8"/>
      <c r="C723" s="8"/>
      <c r="D723" s="8"/>
      <c r="E723" s="8"/>
      <c r="F723" s="8"/>
      <c r="G723" s="8"/>
    </row>
    <row r="724" spans="1:7" s="9" customFormat="1">
      <c r="A724" s="12"/>
    </row>
    <row r="725" spans="1:7" s="9" customFormat="1">
      <c r="A725" s="12"/>
    </row>
    <row r="726" spans="1:7" s="9" customFormat="1">
      <c r="A726" s="12"/>
    </row>
    <row r="727" spans="1:7" s="9" customFormat="1">
      <c r="A727" s="12"/>
    </row>
    <row r="728" spans="1:7" s="9" customFormat="1">
      <c r="A728" s="12"/>
    </row>
    <row r="729" spans="1:7" s="9" customFormat="1">
      <c r="A729" s="12"/>
    </row>
    <row r="730" spans="1:7" s="9" customFormat="1">
      <c r="A730" s="12"/>
    </row>
    <row r="731" spans="1:7" s="9" customFormat="1">
      <c r="A731" s="12"/>
    </row>
    <row r="732" spans="1:7" s="9" customFormat="1">
      <c r="A732" s="12"/>
    </row>
    <row r="733" spans="1:7" s="9" customFormat="1">
      <c r="A733" s="12"/>
    </row>
    <row r="734" spans="1:7" s="9" customFormat="1">
      <c r="A734" s="12"/>
    </row>
    <row r="735" spans="1:7" s="9" customFormat="1">
      <c r="A735" s="12"/>
    </row>
    <row r="736" spans="1:7" s="9" customFormat="1">
      <c r="A736" s="12"/>
    </row>
    <row r="737" spans="1:1" s="9" customFormat="1">
      <c r="A737" s="12"/>
    </row>
    <row r="738" spans="1:1" s="9" customFormat="1">
      <c r="A738" s="12"/>
    </row>
    <row r="739" spans="1:1" s="9" customFormat="1">
      <c r="A739" s="12"/>
    </row>
    <row r="740" spans="1:1" s="9" customFormat="1">
      <c r="A740" s="12"/>
    </row>
    <row r="741" spans="1:1" s="9" customFormat="1">
      <c r="A741" s="12"/>
    </row>
    <row r="742" spans="1:1" s="9" customFormat="1">
      <c r="A742" s="12"/>
    </row>
    <row r="743" spans="1:1" s="9" customFormat="1">
      <c r="A743" s="12"/>
    </row>
    <row r="744" spans="1:1" s="9" customFormat="1">
      <c r="A744" s="12"/>
    </row>
    <row r="745" spans="1:1" s="9" customFormat="1">
      <c r="A745" s="12"/>
    </row>
    <row r="746" spans="1:1" s="9" customFormat="1">
      <c r="A746" s="12"/>
    </row>
    <row r="747" spans="1:1" s="9" customFormat="1">
      <c r="A747" s="12"/>
    </row>
    <row r="748" spans="1:1" s="9" customFormat="1">
      <c r="A748" s="12"/>
    </row>
    <row r="749" spans="1:1" s="9" customFormat="1">
      <c r="A749" s="12"/>
    </row>
    <row r="750" spans="1:1" s="9" customFormat="1">
      <c r="A750" s="12"/>
    </row>
    <row r="751" spans="1:1" s="9" customFormat="1">
      <c r="A751" s="12"/>
    </row>
    <row r="752" spans="1:1" s="9" customFormat="1">
      <c r="A752" s="12"/>
    </row>
    <row r="753" spans="1:1" s="9" customFormat="1">
      <c r="A753" s="12"/>
    </row>
    <row r="754" spans="1:1" s="9" customFormat="1">
      <c r="A754" s="12"/>
    </row>
    <row r="755" spans="1:1" s="9" customFormat="1">
      <c r="A755" s="12"/>
    </row>
    <row r="756" spans="1:1" s="9" customFormat="1">
      <c r="A756" s="12"/>
    </row>
    <row r="757" spans="1:1" s="9" customFormat="1">
      <c r="A757" s="12"/>
    </row>
    <row r="758" spans="1:1" s="9" customFormat="1">
      <c r="A758" s="12"/>
    </row>
    <row r="759" spans="1:1" s="9" customFormat="1">
      <c r="A759" s="12"/>
    </row>
    <row r="760" spans="1:1" s="9" customFormat="1">
      <c r="A760" s="12"/>
    </row>
    <row r="761" spans="1:1" s="9" customFormat="1">
      <c r="A761" s="12"/>
    </row>
    <row r="762" spans="1:1" s="9" customFormat="1">
      <c r="A762" s="12"/>
    </row>
    <row r="763" spans="1:1" s="9" customFormat="1">
      <c r="A763" s="12"/>
    </row>
    <row r="764" spans="1:1" s="9" customFormat="1">
      <c r="A764" s="12"/>
    </row>
    <row r="765" spans="1:1" s="9" customFormat="1">
      <c r="A765" s="12"/>
    </row>
    <row r="766" spans="1:1" s="9" customFormat="1">
      <c r="A766" s="12"/>
    </row>
    <row r="767" spans="1:1" s="9" customFormat="1">
      <c r="A767" s="12"/>
    </row>
    <row r="768" spans="1:1" s="9" customFormat="1">
      <c r="A768" s="12"/>
    </row>
    <row r="769" spans="1:1" s="9" customFormat="1">
      <c r="A769" s="12"/>
    </row>
    <row r="770" spans="1:1" s="9" customFormat="1">
      <c r="A770" s="12"/>
    </row>
    <row r="771" spans="1:1" s="9" customFormat="1">
      <c r="A771" s="12"/>
    </row>
    <row r="772" spans="1:1" s="9" customFormat="1">
      <c r="A772" s="12"/>
    </row>
    <row r="773" spans="1:1" s="9" customFormat="1">
      <c r="A773" s="12"/>
    </row>
    <row r="774" spans="1:1" s="9" customFormat="1">
      <c r="A774" s="12"/>
    </row>
    <row r="775" spans="1:1" s="9" customFormat="1">
      <c r="A775" s="12"/>
    </row>
    <row r="776" spans="1:1" s="9" customFormat="1">
      <c r="A776" s="12"/>
    </row>
    <row r="777" spans="1:1" s="9" customFormat="1">
      <c r="A777" s="12"/>
    </row>
    <row r="778" spans="1:1" s="9" customFormat="1">
      <c r="A778" s="12"/>
    </row>
    <row r="779" spans="1:1" s="9" customFormat="1">
      <c r="A779" s="12"/>
    </row>
    <row r="780" spans="1:1" s="9" customFormat="1">
      <c r="A780" s="12"/>
    </row>
    <row r="781" spans="1:1" s="9" customFormat="1">
      <c r="A781" s="12"/>
    </row>
    <row r="782" spans="1:1" s="9" customFormat="1">
      <c r="A782" s="12"/>
    </row>
    <row r="783" spans="1:1" s="9" customFormat="1">
      <c r="A783" s="12"/>
    </row>
    <row r="784" spans="1:1" s="9" customFormat="1">
      <c r="A784" s="12"/>
    </row>
    <row r="785" spans="1:1" s="9" customFormat="1">
      <c r="A785" s="12"/>
    </row>
    <row r="786" spans="1:1" s="9" customFormat="1">
      <c r="A786" s="12"/>
    </row>
    <row r="787" spans="1:1" s="9" customFormat="1">
      <c r="A787" s="12"/>
    </row>
    <row r="788" spans="1:1" s="9" customFormat="1">
      <c r="A788" s="12"/>
    </row>
    <row r="789" spans="1:1" s="9" customFormat="1">
      <c r="A789" s="12"/>
    </row>
    <row r="790" spans="1:1" s="9" customFormat="1">
      <c r="A790" s="12"/>
    </row>
    <row r="791" spans="1:1" s="9" customFormat="1">
      <c r="A791" s="12"/>
    </row>
    <row r="792" spans="1:1" s="9" customFormat="1">
      <c r="A792" s="12"/>
    </row>
    <row r="793" spans="1:1" s="9" customFormat="1">
      <c r="A793" s="12"/>
    </row>
    <row r="794" spans="1:1" s="9" customFormat="1">
      <c r="A794" s="12"/>
    </row>
    <row r="795" spans="1:1" s="9" customFormat="1">
      <c r="A795" s="12"/>
    </row>
    <row r="796" spans="1:1" s="9" customFormat="1">
      <c r="A796" s="12"/>
    </row>
    <row r="797" spans="1:1" s="9" customFormat="1">
      <c r="A797" s="12"/>
    </row>
  </sheetData>
  <mergeCells count="11">
    <mergeCell ref="A1:F2"/>
    <mergeCell ref="B37:E37"/>
    <mergeCell ref="B18:D18"/>
    <mergeCell ref="B12:D12"/>
    <mergeCell ref="B8:D8"/>
    <mergeCell ref="A3:F3"/>
    <mergeCell ref="A5:A6"/>
    <mergeCell ref="B5:B6"/>
    <mergeCell ref="C5:C6"/>
    <mergeCell ref="D5:D6"/>
    <mergeCell ref="E5:F5"/>
  </mergeCells>
  <phoneticPr fontId="30" type="noConversion"/>
  <pageMargins left="0.43" right="0.23622047244094491" top="0.32" bottom="0.4" header="0.23" footer="0.18"/>
  <pageSetup paperSize="9" orientation="portrait" r:id="rId1"/>
  <headerFooter alignWithMargins="0">
    <oddFooter>&amp;CPage&amp;P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F201"/>
  <sheetViews>
    <sheetView view="pageBreakPreview" zoomScale="175" zoomScaleNormal="160" zoomScaleSheetLayoutView="175" workbookViewId="0">
      <selection activeCell="F198" sqref="F198"/>
    </sheetView>
  </sheetViews>
  <sheetFormatPr defaultRowHeight="15"/>
  <cols>
    <col min="1" max="1" width="3.85546875" customWidth="1"/>
    <col min="2" max="2" width="46.5703125" customWidth="1"/>
    <col min="3" max="3" width="5.42578125" customWidth="1"/>
    <col min="4" max="5" width="8.7109375" customWidth="1"/>
    <col min="6" max="6" width="15.28515625" customWidth="1"/>
  </cols>
  <sheetData>
    <row r="1" spans="1:6" ht="27.75" customHeight="1">
      <c r="A1" s="366" t="s">
        <v>438</v>
      </c>
      <c r="B1" s="367"/>
      <c r="C1" s="367"/>
      <c r="D1" s="367"/>
      <c r="E1" s="367"/>
      <c r="F1" s="368"/>
    </row>
    <row r="2" spans="1:6" ht="27.75" customHeight="1">
      <c r="A2" s="369" t="s">
        <v>439</v>
      </c>
      <c r="B2" s="370"/>
      <c r="C2" s="370"/>
      <c r="D2" s="370"/>
      <c r="E2" s="370"/>
      <c r="F2" s="371"/>
    </row>
    <row r="3" spans="1:6" ht="15.75" customHeight="1">
      <c r="A3" s="379"/>
      <c r="B3" s="380"/>
      <c r="C3" s="380"/>
      <c r="D3" s="380"/>
      <c r="E3" s="380"/>
      <c r="F3" s="381"/>
    </row>
    <row r="4" spans="1:6" ht="9.75" customHeight="1" thickBot="1">
      <c r="A4" s="208"/>
      <c r="B4" s="209"/>
      <c r="C4" s="209"/>
      <c r="D4" s="209"/>
      <c r="E4" s="209"/>
      <c r="F4" s="210"/>
    </row>
    <row r="5" spans="1:6" ht="15" customHeight="1">
      <c r="A5" s="382" t="s">
        <v>23</v>
      </c>
      <c r="B5" s="382" t="s">
        <v>93</v>
      </c>
      <c r="C5" s="382" t="s">
        <v>281</v>
      </c>
      <c r="D5" s="382" t="s">
        <v>87</v>
      </c>
      <c r="E5" s="384" t="s">
        <v>94</v>
      </c>
      <c r="F5" s="386" t="s">
        <v>90</v>
      </c>
    </row>
    <row r="6" spans="1:6">
      <c r="A6" s="383" t="s">
        <v>23</v>
      </c>
      <c r="B6" s="383" t="s">
        <v>48</v>
      </c>
      <c r="C6" s="383" t="s">
        <v>49</v>
      </c>
      <c r="D6" s="383" t="s">
        <v>50</v>
      </c>
      <c r="E6" s="385"/>
      <c r="F6" s="387"/>
    </row>
    <row r="7" spans="1:6" s="119" customFormat="1">
      <c r="A7" s="117">
        <v>1</v>
      </c>
      <c r="B7" s="117">
        <v>2</v>
      </c>
      <c r="C7" s="117">
        <v>3</v>
      </c>
      <c r="D7" s="117">
        <v>4</v>
      </c>
      <c r="E7" s="117">
        <v>5</v>
      </c>
      <c r="F7" s="118">
        <v>6</v>
      </c>
    </row>
    <row r="8" spans="1:6">
      <c r="A8" s="117"/>
      <c r="B8" s="211" t="s">
        <v>95</v>
      </c>
      <c r="C8" s="117"/>
      <c r="D8" s="117"/>
      <c r="E8" s="117"/>
      <c r="F8" s="117"/>
    </row>
    <row r="9" spans="1:6">
      <c r="A9" s="212"/>
      <c r="B9" s="213" t="s">
        <v>96</v>
      </c>
      <c r="C9" s="212"/>
      <c r="D9" s="212"/>
      <c r="E9" s="212"/>
      <c r="F9" s="212"/>
    </row>
    <row r="10" spans="1:6">
      <c r="A10" s="214">
        <v>1</v>
      </c>
      <c r="B10" s="215" t="s">
        <v>97</v>
      </c>
      <c r="C10" s="117" t="s">
        <v>24</v>
      </c>
      <c r="D10" s="120">
        <v>178.08</v>
      </c>
      <c r="E10" s="120"/>
      <c r="F10" s="120"/>
    </row>
    <row r="11" spans="1:6">
      <c r="A11" s="214">
        <v>2</v>
      </c>
      <c r="B11" s="215" t="s">
        <v>98</v>
      </c>
      <c r="C11" s="117" t="s">
        <v>24</v>
      </c>
      <c r="D11" s="120">
        <v>156.41999999999999</v>
      </c>
      <c r="E11" s="120"/>
      <c r="F11" s="120"/>
    </row>
    <row r="12" spans="1:6">
      <c r="A12" s="214">
        <v>3</v>
      </c>
      <c r="B12" s="215" t="s">
        <v>136</v>
      </c>
      <c r="C12" s="117" t="s">
        <v>24</v>
      </c>
      <c r="D12" s="120">
        <v>376</v>
      </c>
      <c r="E12" s="120"/>
      <c r="F12" s="120"/>
    </row>
    <row r="13" spans="1:6">
      <c r="A13" s="214">
        <v>4</v>
      </c>
      <c r="B13" s="215" t="s">
        <v>137</v>
      </c>
      <c r="C13" s="117" t="s">
        <v>24</v>
      </c>
      <c r="D13" s="120">
        <v>4198.8900000000003</v>
      </c>
      <c r="E13" s="120"/>
      <c r="F13" s="120"/>
    </row>
    <row r="14" spans="1:6">
      <c r="A14" s="214">
        <v>5</v>
      </c>
      <c r="B14" s="215" t="s">
        <v>342</v>
      </c>
      <c r="C14" s="117" t="s">
        <v>24</v>
      </c>
      <c r="D14" s="120">
        <v>39.4</v>
      </c>
      <c r="E14" s="120"/>
      <c r="F14" s="120"/>
    </row>
    <row r="15" spans="1:6" ht="25.5">
      <c r="A15" s="214">
        <v>6</v>
      </c>
      <c r="B15" s="215" t="s">
        <v>138</v>
      </c>
      <c r="C15" s="117" t="s">
        <v>374</v>
      </c>
      <c r="D15" s="120">
        <v>1296.99</v>
      </c>
      <c r="E15" s="120"/>
      <c r="F15" s="120"/>
    </row>
    <row r="16" spans="1:6">
      <c r="A16" s="214">
        <v>7</v>
      </c>
      <c r="B16" s="215" t="s">
        <v>139</v>
      </c>
      <c r="C16" s="117" t="s">
        <v>292</v>
      </c>
      <c r="D16" s="120">
        <v>95</v>
      </c>
      <c r="E16" s="120"/>
      <c r="F16" s="120"/>
    </row>
    <row r="17" spans="1:6">
      <c r="A17" s="214">
        <v>8</v>
      </c>
      <c r="B17" s="216" t="s">
        <v>175</v>
      </c>
      <c r="C17" s="117" t="s">
        <v>24</v>
      </c>
      <c r="D17" s="120">
        <v>9.6</v>
      </c>
      <c r="E17" s="120"/>
      <c r="F17" s="120"/>
    </row>
    <row r="18" spans="1:6" ht="25.5">
      <c r="A18" s="214">
        <v>9</v>
      </c>
      <c r="B18" s="215" t="s">
        <v>140</v>
      </c>
      <c r="C18" s="117" t="s">
        <v>375</v>
      </c>
      <c r="D18" s="120">
        <v>2400</v>
      </c>
      <c r="E18" s="120"/>
      <c r="F18" s="120"/>
    </row>
    <row r="19" spans="1:6" ht="25.5">
      <c r="A19" s="214">
        <v>10</v>
      </c>
      <c r="B19" s="215" t="s">
        <v>343</v>
      </c>
      <c r="C19" s="117" t="s">
        <v>376</v>
      </c>
      <c r="D19" s="120">
        <v>32</v>
      </c>
      <c r="E19" s="120"/>
      <c r="F19" s="120"/>
    </row>
    <row r="20" spans="1:6">
      <c r="A20" s="217"/>
      <c r="B20" s="212" t="s">
        <v>99</v>
      </c>
      <c r="C20" s="212"/>
      <c r="D20" s="121"/>
      <c r="E20" s="121"/>
      <c r="F20" s="122"/>
    </row>
    <row r="21" spans="1:6">
      <c r="A21" s="214"/>
      <c r="B21" s="211" t="s">
        <v>100</v>
      </c>
      <c r="C21" s="117"/>
      <c r="D21" s="120"/>
      <c r="E21" s="120"/>
      <c r="F21" s="120"/>
    </row>
    <row r="22" spans="1:6">
      <c r="A22" s="214"/>
      <c r="B22" s="211" t="s">
        <v>101</v>
      </c>
      <c r="C22" s="117"/>
      <c r="D22" s="120"/>
      <c r="E22" s="120"/>
      <c r="F22" s="120"/>
    </row>
    <row r="23" spans="1:6">
      <c r="A23" s="214">
        <v>1</v>
      </c>
      <c r="B23" s="215" t="s">
        <v>128</v>
      </c>
      <c r="C23" s="117" t="s">
        <v>292</v>
      </c>
      <c r="D23" s="120">
        <v>91</v>
      </c>
      <c r="E23" s="120"/>
      <c r="F23" s="120"/>
    </row>
    <row r="24" spans="1:6" ht="25.5">
      <c r="A24" s="214">
        <v>2</v>
      </c>
      <c r="B24" s="215" t="s">
        <v>141</v>
      </c>
      <c r="C24" s="117" t="s">
        <v>292</v>
      </c>
      <c r="D24" s="120">
        <v>364</v>
      </c>
      <c r="E24" s="120"/>
      <c r="F24" s="120"/>
    </row>
    <row r="25" spans="1:6" ht="16.5" customHeight="1">
      <c r="A25" s="372">
        <v>3</v>
      </c>
      <c r="B25" s="215" t="s">
        <v>381</v>
      </c>
      <c r="C25" s="117" t="s">
        <v>377</v>
      </c>
      <c r="D25" s="120">
        <v>750</v>
      </c>
      <c r="E25" s="120"/>
      <c r="F25" s="120"/>
    </row>
    <row r="26" spans="1:6" ht="16.5" customHeight="1">
      <c r="A26" s="373"/>
      <c r="B26" s="215" t="s">
        <v>102</v>
      </c>
      <c r="C26" s="117" t="s">
        <v>377</v>
      </c>
      <c r="D26" s="120">
        <v>200</v>
      </c>
      <c r="E26" s="120"/>
      <c r="F26" s="120"/>
    </row>
    <row r="27" spans="1:6" ht="16.5" customHeight="1">
      <c r="A27" s="373"/>
      <c r="B27" s="215" t="s">
        <v>103</v>
      </c>
      <c r="C27" s="117" t="s">
        <v>377</v>
      </c>
      <c r="D27" s="120">
        <v>150</v>
      </c>
      <c r="E27" s="120"/>
      <c r="F27" s="120"/>
    </row>
    <row r="28" spans="1:6" ht="16.5" customHeight="1">
      <c r="A28" s="373"/>
      <c r="B28" s="215" t="s">
        <v>104</v>
      </c>
      <c r="C28" s="117" t="s">
        <v>377</v>
      </c>
      <c r="D28" s="120">
        <v>200</v>
      </c>
      <c r="E28" s="120"/>
      <c r="F28" s="120"/>
    </row>
    <row r="29" spans="1:6" ht="16.5" customHeight="1">
      <c r="A29" s="373"/>
      <c r="B29" s="215" t="s">
        <v>105</v>
      </c>
      <c r="C29" s="117" t="s">
        <v>377</v>
      </c>
      <c r="D29" s="120">
        <v>200</v>
      </c>
      <c r="E29" s="120"/>
      <c r="F29" s="120"/>
    </row>
    <row r="30" spans="1:6" ht="16.5" customHeight="1">
      <c r="A30" s="374"/>
      <c r="B30" s="215" t="s">
        <v>106</v>
      </c>
      <c r="C30" s="117" t="s">
        <v>377</v>
      </c>
      <c r="D30" s="120">
        <v>1875</v>
      </c>
      <c r="E30" s="120"/>
      <c r="F30" s="120"/>
    </row>
    <row r="31" spans="1:6" ht="25.5">
      <c r="A31" s="218">
        <v>4</v>
      </c>
      <c r="B31" s="216" t="s">
        <v>344</v>
      </c>
      <c r="C31" s="117" t="s">
        <v>377</v>
      </c>
      <c r="D31" s="120">
        <v>260</v>
      </c>
      <c r="E31" s="120"/>
      <c r="F31" s="120"/>
    </row>
    <row r="32" spans="1:6">
      <c r="A32" s="219">
        <v>5</v>
      </c>
      <c r="B32" s="220" t="s">
        <v>142</v>
      </c>
      <c r="C32" s="117" t="s">
        <v>26</v>
      </c>
      <c r="D32" s="120">
        <v>161.5</v>
      </c>
      <c r="E32" s="120"/>
      <c r="F32" s="120"/>
    </row>
    <row r="33" spans="1:6" ht="18" customHeight="1">
      <c r="A33" s="221">
        <v>6</v>
      </c>
      <c r="B33" s="220" t="s">
        <v>345</v>
      </c>
      <c r="C33" s="117" t="s">
        <v>375</v>
      </c>
      <c r="D33" s="120">
        <v>260</v>
      </c>
      <c r="E33" s="120"/>
      <c r="F33" s="120"/>
    </row>
    <row r="34" spans="1:6" ht="15" customHeight="1">
      <c r="A34" s="375">
        <v>7</v>
      </c>
      <c r="B34" s="220" t="s">
        <v>234</v>
      </c>
      <c r="C34" s="117" t="s">
        <v>292</v>
      </c>
      <c r="D34" s="120">
        <v>1172</v>
      </c>
      <c r="E34" s="120"/>
      <c r="F34" s="120"/>
    </row>
    <row r="35" spans="1:6" ht="15" customHeight="1">
      <c r="A35" s="375"/>
      <c r="B35" s="220" t="s">
        <v>107</v>
      </c>
      <c r="C35" s="117" t="s">
        <v>292</v>
      </c>
      <c r="D35" s="120">
        <v>50</v>
      </c>
      <c r="E35" s="120"/>
      <c r="F35" s="120"/>
    </row>
    <row r="36" spans="1:6" ht="15" customHeight="1">
      <c r="A36" s="375"/>
      <c r="B36" s="220" t="s">
        <v>108</v>
      </c>
      <c r="C36" s="117" t="s">
        <v>292</v>
      </c>
      <c r="D36" s="120">
        <v>36</v>
      </c>
      <c r="E36" s="120"/>
      <c r="F36" s="120"/>
    </row>
    <row r="37" spans="1:6" ht="15" customHeight="1">
      <c r="A37" s="375"/>
      <c r="B37" s="220" t="s">
        <v>109</v>
      </c>
      <c r="C37" s="117" t="s">
        <v>292</v>
      </c>
      <c r="D37" s="120">
        <v>50</v>
      </c>
      <c r="E37" s="120"/>
      <c r="F37" s="120"/>
    </row>
    <row r="38" spans="1:6" ht="15" customHeight="1">
      <c r="A38" s="375"/>
      <c r="B38" s="220" t="s">
        <v>110</v>
      </c>
      <c r="C38" s="117" t="s">
        <v>292</v>
      </c>
      <c r="D38" s="120">
        <v>50</v>
      </c>
      <c r="E38" s="120"/>
      <c r="F38" s="120"/>
    </row>
    <row r="39" spans="1:6" ht="15" customHeight="1">
      <c r="A39" s="375"/>
      <c r="B39" s="220" t="s">
        <v>111</v>
      </c>
      <c r="C39" s="117" t="s">
        <v>292</v>
      </c>
      <c r="D39" s="120">
        <v>35</v>
      </c>
      <c r="E39" s="120"/>
      <c r="F39" s="120"/>
    </row>
    <row r="40" spans="1:6" ht="15" customHeight="1">
      <c r="A40" s="375"/>
      <c r="B40" s="220" t="s">
        <v>112</v>
      </c>
      <c r="C40" s="117" t="s">
        <v>292</v>
      </c>
      <c r="D40" s="120">
        <v>250</v>
      </c>
      <c r="E40" s="120"/>
      <c r="F40" s="120"/>
    </row>
    <row r="41" spans="1:6" ht="15" customHeight="1">
      <c r="A41" s="375"/>
      <c r="B41" s="220" t="s">
        <v>113</v>
      </c>
      <c r="C41" s="117" t="s">
        <v>292</v>
      </c>
      <c r="D41" s="120">
        <v>250</v>
      </c>
      <c r="E41" s="120"/>
      <c r="F41" s="120"/>
    </row>
    <row r="42" spans="1:6" ht="15" customHeight="1">
      <c r="A42" s="375"/>
      <c r="B42" s="220" t="s">
        <v>114</v>
      </c>
      <c r="C42" s="117" t="s">
        <v>292</v>
      </c>
      <c r="D42" s="120">
        <v>250</v>
      </c>
      <c r="E42" s="120"/>
      <c r="F42" s="120"/>
    </row>
    <row r="43" spans="1:6" ht="15" customHeight="1">
      <c r="A43" s="375"/>
      <c r="B43" s="220" t="s">
        <v>115</v>
      </c>
      <c r="C43" s="117" t="s">
        <v>292</v>
      </c>
      <c r="D43" s="120">
        <v>16</v>
      </c>
      <c r="E43" s="120"/>
      <c r="F43" s="120"/>
    </row>
    <row r="44" spans="1:6" ht="15" customHeight="1">
      <c r="A44" s="375"/>
      <c r="B44" s="220" t="s">
        <v>116</v>
      </c>
      <c r="C44" s="117" t="s">
        <v>292</v>
      </c>
      <c r="D44" s="120">
        <v>16</v>
      </c>
      <c r="E44" s="120"/>
      <c r="F44" s="120"/>
    </row>
    <row r="45" spans="1:6" ht="15" customHeight="1">
      <c r="A45" s="375"/>
      <c r="B45" s="314" t="s">
        <v>433</v>
      </c>
      <c r="C45" s="117" t="s">
        <v>292</v>
      </c>
      <c r="D45" s="120">
        <v>12</v>
      </c>
      <c r="E45" s="120"/>
      <c r="F45" s="120"/>
    </row>
    <row r="46" spans="1:6" ht="15" customHeight="1">
      <c r="A46" s="375"/>
      <c r="B46" s="314" t="s">
        <v>434</v>
      </c>
      <c r="C46" s="117" t="s">
        <v>292</v>
      </c>
      <c r="D46" s="120">
        <v>12</v>
      </c>
      <c r="E46" s="120"/>
      <c r="F46" s="120"/>
    </row>
    <row r="47" spans="1:6" ht="15" customHeight="1">
      <c r="A47" s="375"/>
      <c r="B47" s="314" t="s">
        <v>435</v>
      </c>
      <c r="C47" s="117" t="s">
        <v>292</v>
      </c>
      <c r="D47" s="120">
        <v>10</v>
      </c>
      <c r="E47" s="120"/>
      <c r="F47" s="120"/>
    </row>
    <row r="48" spans="1:6" ht="15" customHeight="1">
      <c r="A48" s="375"/>
      <c r="B48" s="314" t="s">
        <v>436</v>
      </c>
      <c r="C48" s="117" t="s">
        <v>292</v>
      </c>
      <c r="D48" s="120">
        <v>6</v>
      </c>
      <c r="E48" s="120"/>
      <c r="F48" s="120"/>
    </row>
    <row r="49" spans="1:6" ht="15" customHeight="1">
      <c r="A49" s="375"/>
      <c r="B49" s="220" t="s">
        <v>118</v>
      </c>
      <c r="C49" s="117" t="s">
        <v>292</v>
      </c>
      <c r="D49" s="120">
        <v>60</v>
      </c>
      <c r="E49" s="120"/>
      <c r="F49" s="120"/>
    </row>
    <row r="50" spans="1:6" ht="15" customHeight="1">
      <c r="A50" s="375"/>
      <c r="B50" s="220" t="s">
        <v>117</v>
      </c>
      <c r="C50" s="117" t="s">
        <v>292</v>
      </c>
      <c r="D50" s="120">
        <v>60</v>
      </c>
      <c r="E50" s="120"/>
      <c r="F50" s="120"/>
    </row>
    <row r="51" spans="1:6" ht="15" customHeight="1">
      <c r="A51" s="375"/>
      <c r="B51" s="220" t="s">
        <v>119</v>
      </c>
      <c r="C51" s="117" t="s">
        <v>292</v>
      </c>
      <c r="D51" s="120">
        <v>4</v>
      </c>
      <c r="E51" s="120"/>
      <c r="F51" s="120"/>
    </row>
    <row r="52" spans="1:6" ht="15" customHeight="1">
      <c r="A52" s="375"/>
      <c r="B52" s="220" t="s">
        <v>129</v>
      </c>
      <c r="C52" s="117" t="s">
        <v>292</v>
      </c>
      <c r="D52" s="120">
        <v>5</v>
      </c>
      <c r="E52" s="120"/>
      <c r="F52" s="120"/>
    </row>
    <row r="53" spans="1:6">
      <c r="A53" s="222"/>
      <c r="B53" s="213" t="s">
        <v>120</v>
      </c>
      <c r="C53" s="212"/>
      <c r="D53" s="121"/>
      <c r="E53" s="121"/>
      <c r="F53" s="121"/>
    </row>
    <row r="54" spans="1:6" ht="17.25" customHeight="1">
      <c r="A54" s="372">
        <v>8</v>
      </c>
      <c r="B54" s="215" t="s">
        <v>143</v>
      </c>
      <c r="C54" s="117" t="s">
        <v>384</v>
      </c>
      <c r="D54" s="120">
        <v>1</v>
      </c>
      <c r="E54" s="120"/>
      <c r="F54" s="120"/>
    </row>
    <row r="55" spans="1:6" ht="17.25" customHeight="1">
      <c r="A55" s="373"/>
      <c r="B55" s="215" t="s">
        <v>144</v>
      </c>
      <c r="C55" s="117" t="s">
        <v>384</v>
      </c>
      <c r="D55" s="120">
        <v>1</v>
      </c>
      <c r="E55" s="120"/>
      <c r="F55" s="120"/>
    </row>
    <row r="56" spans="1:6" ht="15" customHeight="1">
      <c r="A56" s="374"/>
      <c r="B56" s="216" t="s">
        <v>235</v>
      </c>
      <c r="C56" s="117" t="s">
        <v>384</v>
      </c>
      <c r="D56" s="120">
        <v>1</v>
      </c>
      <c r="E56" s="120"/>
      <c r="F56" s="120"/>
    </row>
    <row r="57" spans="1:6" ht="17.25" customHeight="1">
      <c r="A57" s="214">
        <v>9</v>
      </c>
      <c r="B57" s="215" t="s">
        <v>346</v>
      </c>
      <c r="C57" s="117" t="s">
        <v>384</v>
      </c>
      <c r="D57" s="120">
        <v>100</v>
      </c>
      <c r="E57" s="120"/>
      <c r="F57" s="120"/>
    </row>
    <row r="58" spans="1:6" ht="25.5">
      <c r="A58" s="214">
        <v>10</v>
      </c>
      <c r="B58" s="215" t="s">
        <v>145</v>
      </c>
      <c r="C58" s="117" t="s">
        <v>384</v>
      </c>
      <c r="D58" s="120">
        <v>3</v>
      </c>
      <c r="E58" s="120"/>
      <c r="F58" s="120"/>
    </row>
    <row r="59" spans="1:6" ht="24" customHeight="1">
      <c r="A59" s="214">
        <v>11</v>
      </c>
      <c r="B59" s="215" t="s">
        <v>146</v>
      </c>
      <c r="C59" s="117" t="s">
        <v>384</v>
      </c>
      <c r="D59" s="120">
        <v>1</v>
      </c>
      <c r="E59" s="120"/>
      <c r="F59" s="120"/>
    </row>
    <row r="60" spans="1:6" ht="25.5">
      <c r="A60" s="218">
        <v>12</v>
      </c>
      <c r="B60" s="223" t="s">
        <v>147</v>
      </c>
      <c r="C60" s="224" t="s">
        <v>375</v>
      </c>
      <c r="D60" s="123">
        <v>11</v>
      </c>
      <c r="E60" s="123"/>
      <c r="F60" s="120"/>
    </row>
    <row r="61" spans="1:6" ht="25.5">
      <c r="A61" s="214">
        <v>13</v>
      </c>
      <c r="B61" s="225" t="s">
        <v>148</v>
      </c>
      <c r="C61" s="226" t="s">
        <v>25</v>
      </c>
      <c r="D61" s="124">
        <v>1.89</v>
      </c>
      <c r="E61" s="124"/>
      <c r="F61" s="120"/>
    </row>
    <row r="62" spans="1:6">
      <c r="A62" s="376">
        <v>14</v>
      </c>
      <c r="B62" s="227" t="s">
        <v>149</v>
      </c>
      <c r="C62" s="228" t="s">
        <v>385</v>
      </c>
      <c r="D62" s="125">
        <v>6</v>
      </c>
      <c r="E62" s="125"/>
      <c r="F62" s="120"/>
    </row>
    <row r="63" spans="1:6" ht="15" customHeight="1">
      <c r="A63" s="376"/>
      <c r="B63" s="229" t="s">
        <v>410</v>
      </c>
      <c r="C63" s="228" t="s">
        <v>385</v>
      </c>
      <c r="D63" s="126">
        <v>4</v>
      </c>
      <c r="E63" s="126"/>
      <c r="F63" s="120"/>
    </row>
    <row r="64" spans="1:6" ht="15" customHeight="1">
      <c r="A64" s="377"/>
      <c r="B64" s="229" t="s">
        <v>411</v>
      </c>
      <c r="C64" s="228" t="s">
        <v>385</v>
      </c>
      <c r="D64" s="126">
        <v>2</v>
      </c>
      <c r="E64" s="126"/>
      <c r="F64" s="120"/>
    </row>
    <row r="65" spans="1:6">
      <c r="A65" s="378">
        <v>15</v>
      </c>
      <c r="B65" s="230" t="s">
        <v>150</v>
      </c>
      <c r="C65" s="228" t="s">
        <v>385</v>
      </c>
      <c r="D65" s="126">
        <v>28</v>
      </c>
      <c r="E65" s="126"/>
      <c r="F65" s="120"/>
    </row>
    <row r="66" spans="1:6" ht="15" customHeight="1">
      <c r="A66" s="376"/>
      <c r="B66" s="230" t="s">
        <v>151</v>
      </c>
      <c r="C66" s="228" t="s">
        <v>385</v>
      </c>
      <c r="D66" s="126">
        <v>8</v>
      </c>
      <c r="E66" s="126"/>
      <c r="F66" s="120"/>
    </row>
    <row r="67" spans="1:6" ht="15" customHeight="1">
      <c r="A67" s="376"/>
      <c r="B67" s="230" t="s">
        <v>152</v>
      </c>
      <c r="C67" s="228" t="s">
        <v>385</v>
      </c>
      <c r="D67" s="126">
        <v>4</v>
      </c>
      <c r="E67" s="126"/>
      <c r="F67" s="120"/>
    </row>
    <row r="68" spans="1:6" ht="15" customHeight="1">
      <c r="A68" s="376"/>
      <c r="B68" s="230" t="s">
        <v>153</v>
      </c>
      <c r="C68" s="228" t="s">
        <v>385</v>
      </c>
      <c r="D68" s="126">
        <v>2</v>
      </c>
      <c r="E68" s="126"/>
      <c r="F68" s="120"/>
    </row>
    <row r="69" spans="1:6" ht="15" customHeight="1">
      <c r="A69" s="376"/>
      <c r="B69" s="230" t="s">
        <v>154</v>
      </c>
      <c r="C69" s="228" t="s">
        <v>385</v>
      </c>
      <c r="D69" s="126">
        <v>8</v>
      </c>
      <c r="E69" s="126"/>
      <c r="F69" s="120"/>
    </row>
    <row r="70" spans="1:6" ht="15" customHeight="1">
      <c r="A70" s="376"/>
      <c r="B70" s="230" t="s">
        <v>121</v>
      </c>
      <c r="C70" s="228" t="s">
        <v>385</v>
      </c>
      <c r="D70" s="126">
        <v>4</v>
      </c>
      <c r="E70" s="126"/>
      <c r="F70" s="120"/>
    </row>
    <row r="71" spans="1:6" ht="15" customHeight="1">
      <c r="A71" s="377"/>
      <c r="B71" s="230" t="s">
        <v>122</v>
      </c>
      <c r="C71" s="228" t="s">
        <v>385</v>
      </c>
      <c r="D71" s="126">
        <v>2</v>
      </c>
      <c r="E71" s="126"/>
      <c r="F71" s="120"/>
    </row>
    <row r="72" spans="1:6" ht="26.25">
      <c r="A72" s="214">
        <v>16</v>
      </c>
      <c r="B72" s="229" t="s">
        <v>382</v>
      </c>
      <c r="C72" s="226" t="s">
        <v>375</v>
      </c>
      <c r="D72" s="126">
        <v>2</v>
      </c>
      <c r="E72" s="126"/>
      <c r="F72" s="120"/>
    </row>
    <row r="73" spans="1:6" ht="15" customHeight="1">
      <c r="A73" s="214">
        <v>17</v>
      </c>
      <c r="B73" s="230" t="s">
        <v>123</v>
      </c>
      <c r="C73" s="226" t="s">
        <v>292</v>
      </c>
      <c r="D73" s="126">
        <v>2</v>
      </c>
      <c r="E73" s="126"/>
      <c r="F73" s="120"/>
    </row>
    <row r="74" spans="1:6" ht="15.75" customHeight="1">
      <c r="A74" s="214">
        <v>18</v>
      </c>
      <c r="B74" s="230" t="s">
        <v>130</v>
      </c>
      <c r="C74" s="226" t="s">
        <v>375</v>
      </c>
      <c r="D74" s="126">
        <v>70</v>
      </c>
      <c r="E74" s="126"/>
      <c r="F74" s="120"/>
    </row>
    <row r="75" spans="1:6">
      <c r="A75" s="226"/>
      <c r="B75" s="226" t="s">
        <v>124</v>
      </c>
      <c r="C75" s="226"/>
      <c r="D75" s="124"/>
      <c r="E75" s="124"/>
      <c r="F75" s="127"/>
    </row>
    <row r="76" spans="1:6">
      <c r="A76" s="231"/>
      <c r="B76" s="232" t="s">
        <v>135</v>
      </c>
      <c r="C76" s="231"/>
      <c r="D76" s="128"/>
      <c r="E76" s="128"/>
      <c r="F76" s="128"/>
    </row>
    <row r="77" spans="1:6">
      <c r="A77" s="226">
        <v>1</v>
      </c>
      <c r="B77" s="225" t="s">
        <v>155</v>
      </c>
      <c r="C77" s="226" t="s">
        <v>25</v>
      </c>
      <c r="D77" s="126">
        <v>22.4</v>
      </c>
      <c r="E77" s="126"/>
      <c r="F77" s="120"/>
    </row>
    <row r="78" spans="1:6">
      <c r="A78" s="226">
        <v>2</v>
      </c>
      <c r="B78" s="225" t="s">
        <v>347</v>
      </c>
      <c r="C78" s="226" t="s">
        <v>25</v>
      </c>
      <c r="D78" s="126">
        <v>2.2400000000000002</v>
      </c>
      <c r="E78" s="126"/>
      <c r="F78" s="120"/>
    </row>
    <row r="79" spans="1:6" ht="14.25" customHeight="1">
      <c r="A79" s="226">
        <v>3</v>
      </c>
      <c r="B79" s="225" t="s">
        <v>348</v>
      </c>
      <c r="C79" s="226" t="s">
        <v>386</v>
      </c>
      <c r="D79" s="126">
        <v>45.58</v>
      </c>
      <c r="E79" s="126"/>
      <c r="F79" s="120"/>
    </row>
    <row r="80" spans="1:6" ht="25.5">
      <c r="A80" s="226">
        <v>4</v>
      </c>
      <c r="B80" s="225" t="s">
        <v>156</v>
      </c>
      <c r="C80" s="226" t="s">
        <v>25</v>
      </c>
      <c r="D80" s="126">
        <v>14.4</v>
      </c>
      <c r="E80" s="126"/>
      <c r="F80" s="120"/>
    </row>
    <row r="81" spans="1:6">
      <c r="A81" s="226">
        <v>5</v>
      </c>
      <c r="B81" s="225" t="s">
        <v>349</v>
      </c>
      <c r="C81" s="226" t="s">
        <v>25</v>
      </c>
      <c r="D81" s="126">
        <v>12.8</v>
      </c>
      <c r="E81" s="126"/>
      <c r="F81" s="120"/>
    </row>
    <row r="82" spans="1:6" ht="25.5">
      <c r="A82" s="364">
        <v>6</v>
      </c>
      <c r="B82" s="225" t="s">
        <v>350</v>
      </c>
      <c r="C82" s="226" t="s">
        <v>375</v>
      </c>
      <c r="D82" s="126">
        <v>60</v>
      </c>
      <c r="E82" s="126"/>
      <c r="F82" s="120"/>
    </row>
    <row r="83" spans="1:6" ht="15.75" customHeight="1">
      <c r="A83" s="365"/>
      <c r="B83" s="225" t="s">
        <v>157</v>
      </c>
      <c r="C83" s="226" t="s">
        <v>375</v>
      </c>
      <c r="D83" s="126">
        <v>60</v>
      </c>
      <c r="E83" s="126"/>
      <c r="F83" s="120"/>
    </row>
    <row r="84" spans="1:6" ht="14.25" customHeight="1">
      <c r="A84" s="365"/>
      <c r="B84" s="225" t="s">
        <v>131</v>
      </c>
      <c r="C84" s="226" t="s">
        <v>385</v>
      </c>
      <c r="D84" s="126">
        <v>4</v>
      </c>
      <c r="E84" s="126"/>
      <c r="F84" s="120"/>
    </row>
    <row r="85" spans="1:6">
      <c r="A85" s="365"/>
      <c r="B85" s="225" t="s">
        <v>158</v>
      </c>
      <c r="C85" s="226" t="s">
        <v>385</v>
      </c>
      <c r="D85" s="126">
        <v>1</v>
      </c>
      <c r="E85" s="126"/>
      <c r="F85" s="120"/>
    </row>
    <row r="86" spans="1:6" ht="14.25" customHeight="1">
      <c r="A86" s="365"/>
      <c r="B86" s="225" t="s">
        <v>125</v>
      </c>
      <c r="C86" s="226" t="s">
        <v>385</v>
      </c>
      <c r="D86" s="126">
        <v>15</v>
      </c>
      <c r="E86" s="126"/>
      <c r="F86" s="120"/>
    </row>
    <row r="87" spans="1:6" ht="14.25" customHeight="1">
      <c r="A87" s="365"/>
      <c r="B87" s="225" t="s">
        <v>160</v>
      </c>
      <c r="C87" s="226" t="s">
        <v>385</v>
      </c>
      <c r="D87" s="126">
        <v>1</v>
      </c>
      <c r="E87" s="126"/>
      <c r="F87" s="120"/>
    </row>
    <row r="88" spans="1:6" ht="25.5">
      <c r="A88" s="364">
        <v>7</v>
      </c>
      <c r="B88" s="225" t="s">
        <v>159</v>
      </c>
      <c r="C88" s="226" t="s">
        <v>375</v>
      </c>
      <c r="D88" s="126">
        <v>15</v>
      </c>
      <c r="E88" s="126"/>
      <c r="F88" s="120"/>
    </row>
    <row r="89" spans="1:6" ht="15.75" customHeight="1">
      <c r="A89" s="365"/>
      <c r="B89" s="225" t="s">
        <v>161</v>
      </c>
      <c r="C89" s="226" t="s">
        <v>375</v>
      </c>
      <c r="D89" s="129">
        <v>14.925000000000001</v>
      </c>
      <c r="E89" s="126"/>
      <c r="F89" s="120"/>
    </row>
    <row r="90" spans="1:6" ht="14.25" customHeight="1">
      <c r="A90" s="365"/>
      <c r="B90" s="225" t="s">
        <v>162</v>
      </c>
      <c r="C90" s="226" t="s">
        <v>292</v>
      </c>
      <c r="D90" s="126">
        <v>4</v>
      </c>
      <c r="E90" s="126"/>
      <c r="F90" s="120"/>
    </row>
    <row r="91" spans="1:6" ht="14.25" customHeight="1">
      <c r="A91" s="386"/>
      <c r="B91" s="225" t="s">
        <v>383</v>
      </c>
      <c r="C91" s="226" t="s">
        <v>292</v>
      </c>
      <c r="D91" s="126">
        <v>1</v>
      </c>
      <c r="E91" s="126"/>
      <c r="F91" s="120"/>
    </row>
    <row r="92" spans="1:6">
      <c r="A92" s="226"/>
      <c r="B92" s="226" t="s">
        <v>90</v>
      </c>
      <c r="C92" s="226"/>
      <c r="D92" s="124"/>
      <c r="E92" s="124"/>
      <c r="F92" s="127"/>
    </row>
    <row r="93" spans="1:6">
      <c r="A93" s="226"/>
      <c r="B93" s="233" t="s">
        <v>126</v>
      </c>
      <c r="C93" s="226"/>
      <c r="D93" s="124"/>
      <c r="E93" s="124"/>
      <c r="F93" s="124"/>
    </row>
    <row r="94" spans="1:6">
      <c r="A94" s="231"/>
      <c r="B94" s="213" t="s">
        <v>163</v>
      </c>
      <c r="C94" s="231"/>
      <c r="D94" s="128"/>
      <c r="E94" s="128"/>
      <c r="F94" s="128"/>
    </row>
    <row r="95" spans="1:6" ht="26.25">
      <c r="A95" s="226">
        <v>1</v>
      </c>
      <c r="B95" s="234" t="s">
        <v>351</v>
      </c>
      <c r="C95" s="226" t="s">
        <v>24</v>
      </c>
      <c r="D95" s="126">
        <v>178.08</v>
      </c>
      <c r="E95" s="126"/>
      <c r="F95" s="124"/>
    </row>
    <row r="96" spans="1:6">
      <c r="A96" s="226">
        <v>2</v>
      </c>
      <c r="B96" s="234" t="s">
        <v>164</v>
      </c>
      <c r="C96" s="226" t="s">
        <v>24</v>
      </c>
      <c r="D96" s="126">
        <v>156.41999999999999</v>
      </c>
      <c r="E96" s="126"/>
      <c r="F96" s="124"/>
    </row>
    <row r="97" spans="1:6" ht="25.5">
      <c r="A97" s="226">
        <v>3</v>
      </c>
      <c r="B97" s="225" t="s">
        <v>165</v>
      </c>
      <c r="C97" s="226" t="s">
        <v>24</v>
      </c>
      <c r="D97" s="126">
        <v>376</v>
      </c>
      <c r="E97" s="126"/>
      <c r="F97" s="124"/>
    </row>
    <row r="98" spans="1:6" ht="25.5">
      <c r="A98" s="226">
        <v>4</v>
      </c>
      <c r="B98" s="235" t="s">
        <v>166</v>
      </c>
      <c r="C98" s="226" t="s">
        <v>24</v>
      </c>
      <c r="D98" s="126">
        <v>156.41999999999999</v>
      </c>
      <c r="E98" s="126"/>
      <c r="F98" s="124"/>
    </row>
    <row r="99" spans="1:6">
      <c r="A99" s="226">
        <v>5</v>
      </c>
      <c r="B99" s="225" t="s">
        <v>167</v>
      </c>
      <c r="C99" s="226" t="s">
        <v>24</v>
      </c>
      <c r="D99" s="126">
        <v>1611</v>
      </c>
      <c r="E99" s="126"/>
      <c r="F99" s="124"/>
    </row>
    <row r="100" spans="1:6" ht="25.5">
      <c r="A100" s="226">
        <v>6</v>
      </c>
      <c r="B100" s="235" t="s">
        <v>352</v>
      </c>
      <c r="C100" s="226" t="s">
        <v>24</v>
      </c>
      <c r="D100" s="126">
        <v>1611</v>
      </c>
      <c r="E100" s="126"/>
      <c r="F100" s="124"/>
    </row>
    <row r="101" spans="1:6" ht="25.5">
      <c r="A101" s="226">
        <v>7</v>
      </c>
      <c r="B101" s="225" t="s">
        <v>353</v>
      </c>
      <c r="C101" s="226" t="s">
        <v>375</v>
      </c>
      <c r="D101" s="126">
        <v>1169.07</v>
      </c>
      <c r="E101" s="126"/>
      <c r="F101" s="124"/>
    </row>
    <row r="102" spans="1:6" ht="38.25">
      <c r="A102" s="226">
        <v>8</v>
      </c>
      <c r="B102" s="225" t="s">
        <v>354</v>
      </c>
      <c r="C102" s="226" t="s">
        <v>51</v>
      </c>
      <c r="D102" s="126">
        <v>4355.3100000000004</v>
      </c>
      <c r="E102" s="126"/>
      <c r="F102" s="124"/>
    </row>
    <row r="103" spans="1:6" ht="25.5">
      <c r="A103" s="226">
        <v>9</v>
      </c>
      <c r="B103" s="225" t="s">
        <v>168</v>
      </c>
      <c r="C103" s="226" t="s">
        <v>51</v>
      </c>
      <c r="D103" s="126">
        <v>288.10000000000002</v>
      </c>
      <c r="E103" s="126"/>
      <c r="F103" s="124"/>
    </row>
    <row r="104" spans="1:6" ht="25.5">
      <c r="A104" s="236">
        <v>10</v>
      </c>
      <c r="B104" s="235" t="s">
        <v>355</v>
      </c>
      <c r="C104" s="226" t="s">
        <v>375</v>
      </c>
      <c r="D104" s="126">
        <v>8.4</v>
      </c>
      <c r="E104" s="126"/>
      <c r="F104" s="124"/>
    </row>
    <row r="105" spans="1:6">
      <c r="A105" s="226">
        <v>11</v>
      </c>
      <c r="B105" s="235" t="s">
        <v>356</v>
      </c>
      <c r="C105" s="226" t="s">
        <v>24</v>
      </c>
      <c r="D105" s="126">
        <v>20.52</v>
      </c>
      <c r="E105" s="126"/>
      <c r="F105" s="124"/>
    </row>
    <row r="106" spans="1:6">
      <c r="A106" s="226">
        <v>12</v>
      </c>
      <c r="B106" s="225" t="s">
        <v>169</v>
      </c>
      <c r="C106" s="226" t="s">
        <v>24</v>
      </c>
      <c r="D106" s="126">
        <v>41.04</v>
      </c>
      <c r="E106" s="126"/>
      <c r="F106" s="124"/>
    </row>
    <row r="107" spans="1:6" ht="25.5">
      <c r="A107" s="226">
        <v>13</v>
      </c>
      <c r="B107" s="225" t="s">
        <v>170</v>
      </c>
      <c r="C107" s="226" t="s">
        <v>24</v>
      </c>
      <c r="D107" s="126">
        <v>374.8</v>
      </c>
      <c r="E107" s="126"/>
      <c r="F107" s="124"/>
    </row>
    <row r="108" spans="1:6">
      <c r="A108" s="226">
        <v>14</v>
      </c>
      <c r="B108" s="225" t="s">
        <v>171</v>
      </c>
      <c r="C108" s="226" t="s">
        <v>52</v>
      </c>
      <c r="D108" s="126">
        <v>1216.45</v>
      </c>
      <c r="E108" s="126"/>
      <c r="F108" s="124"/>
    </row>
    <row r="109" spans="1:6">
      <c r="A109" s="226">
        <v>15</v>
      </c>
      <c r="B109" s="225" t="s">
        <v>172</v>
      </c>
      <c r="C109" s="226" t="s">
        <v>51</v>
      </c>
      <c r="D109" s="126">
        <v>131.5</v>
      </c>
      <c r="E109" s="126"/>
      <c r="F109" s="124"/>
    </row>
    <row r="110" spans="1:6">
      <c r="A110" s="226">
        <v>16</v>
      </c>
      <c r="B110" s="235" t="s">
        <v>183</v>
      </c>
      <c r="C110" s="226" t="s">
        <v>51</v>
      </c>
      <c r="D110" s="126">
        <v>1248.6500000000001</v>
      </c>
      <c r="E110" s="126"/>
      <c r="F110" s="124"/>
    </row>
    <row r="111" spans="1:6">
      <c r="A111" s="226">
        <v>17</v>
      </c>
      <c r="B111" s="225" t="s">
        <v>236</v>
      </c>
      <c r="C111" s="226" t="s">
        <v>51</v>
      </c>
      <c r="D111" s="126">
        <v>1248.6500000000001</v>
      </c>
      <c r="E111" s="126"/>
      <c r="F111" s="124"/>
    </row>
    <row r="112" spans="1:6" ht="25.5">
      <c r="A112" s="226">
        <v>18</v>
      </c>
      <c r="B112" s="235" t="s">
        <v>357</v>
      </c>
      <c r="C112" s="226" t="s">
        <v>25</v>
      </c>
      <c r="D112" s="126">
        <v>28.1</v>
      </c>
      <c r="E112" s="126"/>
      <c r="F112" s="124"/>
    </row>
    <row r="113" spans="1:6">
      <c r="A113" s="226">
        <v>19</v>
      </c>
      <c r="B113" s="225" t="s">
        <v>237</v>
      </c>
      <c r="C113" s="226" t="s">
        <v>387</v>
      </c>
      <c r="D113" s="126">
        <v>3.15</v>
      </c>
      <c r="E113" s="126"/>
      <c r="F113" s="124"/>
    </row>
    <row r="114" spans="1:6">
      <c r="A114" s="226">
        <v>20</v>
      </c>
      <c r="B114" s="225" t="s">
        <v>173</v>
      </c>
      <c r="C114" s="226" t="s">
        <v>24</v>
      </c>
      <c r="D114" s="126">
        <v>38.07</v>
      </c>
      <c r="E114" s="126"/>
      <c r="F114" s="124"/>
    </row>
    <row r="115" spans="1:6">
      <c r="A115" s="226">
        <v>21</v>
      </c>
      <c r="B115" s="235" t="s">
        <v>358</v>
      </c>
      <c r="C115" s="226" t="s">
        <v>24</v>
      </c>
      <c r="D115" s="126">
        <v>9.6</v>
      </c>
      <c r="E115" s="126"/>
      <c r="F115" s="124"/>
    </row>
    <row r="116" spans="1:6" ht="25.5">
      <c r="A116" s="226">
        <v>22</v>
      </c>
      <c r="B116" s="225" t="s">
        <v>174</v>
      </c>
      <c r="C116" s="226" t="s">
        <v>24</v>
      </c>
      <c r="D116" s="126">
        <v>11.25</v>
      </c>
      <c r="E116" s="126"/>
      <c r="F116" s="124"/>
    </row>
    <row r="117" spans="1:6">
      <c r="A117" s="226">
        <v>23</v>
      </c>
      <c r="B117" s="225" t="s">
        <v>179</v>
      </c>
      <c r="C117" s="226" t="s">
        <v>51</v>
      </c>
      <c r="D117" s="126">
        <v>19.850000000000001</v>
      </c>
      <c r="E117" s="126"/>
      <c r="F117" s="124"/>
    </row>
    <row r="118" spans="1:6">
      <c r="A118" s="226">
        <v>24</v>
      </c>
      <c r="B118" s="225" t="s">
        <v>184</v>
      </c>
      <c r="C118" s="226" t="s">
        <v>51</v>
      </c>
      <c r="D118" s="126">
        <v>61.4</v>
      </c>
      <c r="E118" s="126"/>
      <c r="F118" s="124"/>
    </row>
    <row r="119" spans="1:6">
      <c r="A119" s="226">
        <v>25</v>
      </c>
      <c r="B119" s="225" t="s">
        <v>185</v>
      </c>
      <c r="C119" s="226" t="s">
        <v>51</v>
      </c>
      <c r="D119" s="126">
        <v>61.4</v>
      </c>
      <c r="E119" s="126"/>
      <c r="F119" s="124"/>
    </row>
    <row r="120" spans="1:6" ht="25.5">
      <c r="A120" s="226">
        <v>26</v>
      </c>
      <c r="B120" s="225" t="s">
        <v>359</v>
      </c>
      <c r="C120" s="226" t="s">
        <v>375</v>
      </c>
      <c r="D120" s="126">
        <v>173.28</v>
      </c>
      <c r="E120" s="126"/>
      <c r="F120" s="124"/>
    </row>
    <row r="121" spans="1:6" ht="25.5">
      <c r="A121" s="226">
        <v>27</v>
      </c>
      <c r="B121" s="225" t="s">
        <v>238</v>
      </c>
      <c r="C121" s="226" t="s">
        <v>375</v>
      </c>
      <c r="D121" s="126">
        <v>120</v>
      </c>
      <c r="E121" s="126"/>
      <c r="F121" s="124"/>
    </row>
    <row r="122" spans="1:6">
      <c r="A122" s="226">
        <v>28</v>
      </c>
      <c r="B122" s="225" t="s">
        <v>186</v>
      </c>
      <c r="C122" s="226" t="s">
        <v>24</v>
      </c>
      <c r="D122" s="126">
        <v>39.4</v>
      </c>
      <c r="E122" s="126"/>
      <c r="F122" s="124"/>
    </row>
    <row r="123" spans="1:6" ht="25.5">
      <c r="A123" s="226">
        <v>29</v>
      </c>
      <c r="B123" s="225" t="s">
        <v>187</v>
      </c>
      <c r="C123" s="226" t="s">
        <v>375</v>
      </c>
      <c r="D123" s="126">
        <v>117</v>
      </c>
      <c r="E123" s="126"/>
      <c r="F123" s="124"/>
    </row>
    <row r="124" spans="1:6">
      <c r="A124" s="226"/>
      <c r="B124" s="226" t="s">
        <v>124</v>
      </c>
      <c r="C124" s="226"/>
      <c r="D124" s="124"/>
      <c r="E124" s="124"/>
      <c r="F124" s="127"/>
    </row>
    <row r="125" spans="1:6">
      <c r="A125" s="226"/>
      <c r="B125" s="233" t="s">
        <v>132</v>
      </c>
      <c r="C125" s="226"/>
      <c r="D125" s="124"/>
      <c r="E125" s="124"/>
      <c r="F125" s="124"/>
    </row>
    <row r="126" spans="1:6">
      <c r="A126" s="231"/>
      <c r="B126" s="232" t="s">
        <v>188</v>
      </c>
      <c r="C126" s="231"/>
      <c r="D126" s="128"/>
      <c r="E126" s="128"/>
      <c r="F126" s="128"/>
    </row>
    <row r="127" spans="1:6">
      <c r="A127" s="226">
        <v>1</v>
      </c>
      <c r="B127" s="234" t="s">
        <v>189</v>
      </c>
      <c r="C127" s="226" t="s">
        <v>25</v>
      </c>
      <c r="D127" s="126">
        <v>1.5</v>
      </c>
      <c r="E127" s="126"/>
      <c r="F127" s="124"/>
    </row>
    <row r="128" spans="1:6">
      <c r="A128" s="364">
        <v>2</v>
      </c>
      <c r="B128" s="234" t="s">
        <v>190</v>
      </c>
      <c r="C128" s="226" t="s">
        <v>25</v>
      </c>
      <c r="D128" s="126">
        <v>1.5</v>
      </c>
      <c r="E128" s="126"/>
      <c r="F128" s="124"/>
    </row>
    <row r="129" spans="1:6">
      <c r="A129" s="365"/>
      <c r="B129" s="234" t="s">
        <v>191</v>
      </c>
      <c r="C129" s="226" t="s">
        <v>25</v>
      </c>
      <c r="D129" s="126">
        <v>1.5</v>
      </c>
      <c r="E129" s="126"/>
      <c r="F129" s="124"/>
    </row>
    <row r="130" spans="1:6" ht="15.75" customHeight="1">
      <c r="A130" s="365"/>
      <c r="B130" s="234" t="s">
        <v>182</v>
      </c>
      <c r="C130" s="226" t="s">
        <v>375</v>
      </c>
      <c r="D130" s="126">
        <v>40</v>
      </c>
      <c r="E130" s="126"/>
      <c r="F130" s="124"/>
    </row>
    <row r="131" spans="1:6" ht="15.75" customHeight="1">
      <c r="A131" s="365"/>
      <c r="B131" s="237" t="s">
        <v>327</v>
      </c>
      <c r="C131" s="226" t="s">
        <v>52</v>
      </c>
      <c r="D131" s="126">
        <v>44</v>
      </c>
      <c r="E131" s="126"/>
      <c r="F131" s="124"/>
    </row>
    <row r="132" spans="1:6" ht="15.75" customHeight="1">
      <c r="A132" s="386"/>
      <c r="B132" s="234" t="s">
        <v>192</v>
      </c>
      <c r="C132" s="226" t="s">
        <v>388</v>
      </c>
      <c r="D132" s="126">
        <v>0.45</v>
      </c>
      <c r="E132" s="126"/>
      <c r="F132" s="124"/>
    </row>
    <row r="133" spans="1:6" ht="15.75" customHeight="1">
      <c r="A133" s="226">
        <v>3</v>
      </c>
      <c r="B133" s="234" t="s">
        <v>360</v>
      </c>
      <c r="C133" s="226" t="s">
        <v>292</v>
      </c>
      <c r="D133" s="126">
        <v>338</v>
      </c>
      <c r="E133" s="126"/>
      <c r="F133" s="124"/>
    </row>
    <row r="134" spans="1:6" ht="25.5">
      <c r="A134" s="364">
        <v>4</v>
      </c>
      <c r="B134" s="225" t="s">
        <v>193</v>
      </c>
      <c r="C134" s="226" t="s">
        <v>25</v>
      </c>
      <c r="D134" s="126">
        <v>1.41</v>
      </c>
      <c r="E134" s="126"/>
      <c r="F134" s="124"/>
    </row>
    <row r="135" spans="1:6" ht="26.25">
      <c r="A135" s="365"/>
      <c r="B135" s="234" t="s">
        <v>194</v>
      </c>
      <c r="C135" s="226" t="s">
        <v>25</v>
      </c>
      <c r="D135" s="126">
        <v>1.3</v>
      </c>
      <c r="E135" s="126"/>
      <c r="F135" s="124"/>
    </row>
    <row r="136" spans="1:6" ht="15.75" customHeight="1">
      <c r="A136" s="365"/>
      <c r="B136" s="234" t="s">
        <v>195</v>
      </c>
      <c r="C136" s="226" t="s">
        <v>375</v>
      </c>
      <c r="D136" s="126">
        <v>70</v>
      </c>
      <c r="E136" s="126"/>
      <c r="F136" s="124"/>
    </row>
    <row r="137" spans="1:6" ht="15.75" customHeight="1">
      <c r="A137" s="365"/>
      <c r="B137" s="237" t="s">
        <v>327</v>
      </c>
      <c r="C137" s="226" t="s">
        <v>375</v>
      </c>
      <c r="D137" s="126">
        <v>75</v>
      </c>
      <c r="E137" s="126"/>
      <c r="F137" s="124"/>
    </row>
    <row r="138" spans="1:6" ht="15.75" customHeight="1">
      <c r="A138" s="365"/>
      <c r="B138" s="234" t="s">
        <v>196</v>
      </c>
      <c r="C138" s="226" t="s">
        <v>25</v>
      </c>
      <c r="D138" s="126">
        <v>1.5</v>
      </c>
      <c r="E138" s="126"/>
      <c r="F138" s="124"/>
    </row>
    <row r="139" spans="1:6" ht="15" customHeight="1">
      <c r="A139" s="365"/>
      <c r="B139" s="234" t="s">
        <v>197</v>
      </c>
      <c r="C139" s="226" t="s">
        <v>386</v>
      </c>
      <c r="D139" s="126">
        <v>0.45</v>
      </c>
      <c r="E139" s="126"/>
      <c r="F139" s="124"/>
    </row>
    <row r="140" spans="1:6">
      <c r="A140" s="386"/>
      <c r="B140" s="234" t="s">
        <v>198</v>
      </c>
      <c r="C140" s="226" t="s">
        <v>26</v>
      </c>
      <c r="D140" s="126">
        <v>3</v>
      </c>
      <c r="E140" s="126"/>
      <c r="F140" s="124"/>
    </row>
    <row r="141" spans="1:6" ht="26.25">
      <c r="A141" s="226">
        <v>5</v>
      </c>
      <c r="B141" s="234" t="s">
        <v>361</v>
      </c>
      <c r="C141" s="226" t="s">
        <v>24</v>
      </c>
      <c r="D141" s="126">
        <v>55</v>
      </c>
      <c r="E141" s="126"/>
      <c r="F141" s="124"/>
    </row>
    <row r="142" spans="1:6" ht="26.25">
      <c r="A142" s="226">
        <v>6</v>
      </c>
      <c r="B142" s="234" t="s">
        <v>199</v>
      </c>
      <c r="C142" s="226" t="s">
        <v>24</v>
      </c>
      <c r="D142" s="126">
        <v>2.86</v>
      </c>
      <c r="E142" s="126"/>
      <c r="F142" s="124"/>
    </row>
    <row r="143" spans="1:6">
      <c r="A143" s="226">
        <v>7</v>
      </c>
      <c r="B143" s="234" t="s">
        <v>200</v>
      </c>
      <c r="C143" s="226" t="s">
        <v>24</v>
      </c>
      <c r="D143" s="126">
        <v>0.27</v>
      </c>
      <c r="E143" s="126"/>
      <c r="F143" s="124"/>
    </row>
    <row r="144" spans="1:6">
      <c r="A144" s="226">
        <v>8</v>
      </c>
      <c r="B144" s="234" t="s">
        <v>362</v>
      </c>
      <c r="C144" s="226" t="s">
        <v>25</v>
      </c>
      <c r="D144" s="126">
        <v>1.2</v>
      </c>
      <c r="E144" s="126"/>
      <c r="F144" s="124"/>
    </row>
    <row r="145" spans="1:6" ht="26.25">
      <c r="A145" s="226">
        <v>9</v>
      </c>
      <c r="B145" s="234" t="s">
        <v>363</v>
      </c>
      <c r="C145" s="226" t="s">
        <v>25</v>
      </c>
      <c r="D145" s="126">
        <v>1.44</v>
      </c>
      <c r="E145" s="126"/>
      <c r="F145" s="124"/>
    </row>
    <row r="146" spans="1:6" ht="26.25">
      <c r="A146" s="226">
        <v>10</v>
      </c>
      <c r="B146" s="234" t="s">
        <v>364</v>
      </c>
      <c r="C146" s="226" t="s">
        <v>24</v>
      </c>
      <c r="D146" s="126">
        <v>17.28</v>
      </c>
      <c r="E146" s="126"/>
      <c r="F146" s="124"/>
    </row>
    <row r="147" spans="1:6" ht="15.75" customHeight="1">
      <c r="A147" s="226">
        <v>11</v>
      </c>
      <c r="B147" s="234" t="s">
        <v>201</v>
      </c>
      <c r="C147" s="226" t="s">
        <v>24</v>
      </c>
      <c r="D147" s="126">
        <v>23.25</v>
      </c>
      <c r="E147" s="126"/>
      <c r="F147" s="124"/>
    </row>
    <row r="148" spans="1:6">
      <c r="A148" s="226"/>
      <c r="B148" s="226" t="s">
        <v>124</v>
      </c>
      <c r="C148" s="226"/>
      <c r="D148" s="124"/>
      <c r="E148" s="124"/>
      <c r="F148" s="127"/>
    </row>
    <row r="149" spans="1:6">
      <c r="A149" s="226"/>
      <c r="B149" s="233" t="s">
        <v>133</v>
      </c>
      <c r="C149" s="226"/>
      <c r="D149" s="124"/>
      <c r="E149" s="124"/>
      <c r="F149" s="124"/>
    </row>
    <row r="150" spans="1:6">
      <c r="A150" s="231"/>
      <c r="B150" s="232" t="s">
        <v>202</v>
      </c>
      <c r="C150" s="231"/>
      <c r="D150" s="128"/>
      <c r="E150" s="128"/>
      <c r="F150" s="128"/>
    </row>
    <row r="151" spans="1:6" ht="26.25">
      <c r="A151" s="226">
        <v>1</v>
      </c>
      <c r="B151" s="234" t="s">
        <v>365</v>
      </c>
      <c r="C151" s="226" t="s">
        <v>24</v>
      </c>
      <c r="D151" s="126">
        <v>31.12</v>
      </c>
      <c r="E151" s="126"/>
      <c r="F151" s="124"/>
    </row>
    <row r="152" spans="1:6" ht="14.25" customHeight="1">
      <c r="A152" s="226">
        <v>2</v>
      </c>
      <c r="B152" s="234" t="s">
        <v>203</v>
      </c>
      <c r="C152" s="226" t="s">
        <v>24</v>
      </c>
      <c r="D152" s="126">
        <v>4.37</v>
      </c>
      <c r="E152" s="126"/>
      <c r="F152" s="124"/>
    </row>
    <row r="153" spans="1:6" ht="15" customHeight="1">
      <c r="A153" s="226">
        <v>3</v>
      </c>
      <c r="B153" s="237" t="s">
        <v>213</v>
      </c>
      <c r="C153" s="226" t="s">
        <v>292</v>
      </c>
      <c r="D153" s="126">
        <v>2</v>
      </c>
      <c r="E153" s="126"/>
      <c r="F153" s="124"/>
    </row>
    <row r="154" spans="1:6">
      <c r="A154" s="226">
        <v>4</v>
      </c>
      <c r="B154" s="234" t="s">
        <v>204</v>
      </c>
      <c r="C154" s="226" t="s">
        <v>24</v>
      </c>
      <c r="D154" s="126">
        <v>21</v>
      </c>
      <c r="E154" s="126"/>
      <c r="F154" s="124"/>
    </row>
    <row r="155" spans="1:6">
      <c r="A155" s="226">
        <v>5</v>
      </c>
      <c r="B155" s="234" t="s">
        <v>205</v>
      </c>
      <c r="C155" s="226" t="s">
        <v>24</v>
      </c>
      <c r="D155" s="126">
        <v>21</v>
      </c>
      <c r="E155" s="126"/>
      <c r="F155" s="124"/>
    </row>
    <row r="156" spans="1:6">
      <c r="A156" s="226">
        <v>6</v>
      </c>
      <c r="B156" s="234" t="s">
        <v>206</v>
      </c>
      <c r="C156" s="226" t="s">
        <v>24</v>
      </c>
      <c r="D156" s="126">
        <v>4.37</v>
      </c>
      <c r="E156" s="126"/>
      <c r="F156" s="124"/>
    </row>
    <row r="157" spans="1:6">
      <c r="A157" s="226">
        <v>7</v>
      </c>
      <c r="B157" s="234" t="s">
        <v>207</v>
      </c>
      <c r="C157" s="226" t="s">
        <v>24</v>
      </c>
      <c r="D157" s="126">
        <v>4.37</v>
      </c>
      <c r="E157" s="126"/>
      <c r="F157" s="124"/>
    </row>
    <row r="158" spans="1:6" ht="15.75" customHeight="1">
      <c r="A158" s="226">
        <v>8</v>
      </c>
      <c r="B158" s="234" t="s">
        <v>208</v>
      </c>
      <c r="C158" s="226" t="s">
        <v>25</v>
      </c>
      <c r="D158" s="126">
        <v>1.75</v>
      </c>
      <c r="E158" s="126"/>
      <c r="F158" s="124"/>
    </row>
    <row r="159" spans="1:6" ht="15.75" customHeight="1">
      <c r="A159" s="226">
        <v>9</v>
      </c>
      <c r="B159" s="234" t="s">
        <v>366</v>
      </c>
      <c r="C159" s="226" t="s">
        <v>375</v>
      </c>
      <c r="D159" s="126">
        <v>50</v>
      </c>
      <c r="E159" s="126"/>
      <c r="F159" s="124"/>
    </row>
    <row r="160" spans="1:6" ht="15.75" customHeight="1">
      <c r="A160" s="226">
        <v>10</v>
      </c>
      <c r="B160" s="234" t="s">
        <v>209</v>
      </c>
      <c r="C160" s="226" t="s">
        <v>375</v>
      </c>
      <c r="D160" s="126">
        <v>10</v>
      </c>
      <c r="E160" s="126"/>
      <c r="F160" s="124"/>
    </row>
    <row r="161" spans="1:6" ht="15.75" customHeight="1">
      <c r="A161" s="226">
        <v>11</v>
      </c>
      <c r="B161" s="234" t="s">
        <v>210</v>
      </c>
      <c r="C161" s="226" t="s">
        <v>375</v>
      </c>
      <c r="D161" s="126">
        <v>15</v>
      </c>
      <c r="E161" s="126"/>
      <c r="F161" s="124"/>
    </row>
    <row r="162" spans="1:6" ht="15.75" customHeight="1">
      <c r="A162" s="226">
        <v>12</v>
      </c>
      <c r="B162" s="234" t="s">
        <v>211</v>
      </c>
      <c r="C162" s="226" t="s">
        <v>292</v>
      </c>
      <c r="D162" s="126">
        <v>49</v>
      </c>
      <c r="E162" s="126"/>
      <c r="F162" s="124"/>
    </row>
    <row r="163" spans="1:6" ht="15.75" customHeight="1">
      <c r="A163" s="226">
        <v>13</v>
      </c>
      <c r="B163" s="234" t="s">
        <v>134</v>
      </c>
      <c r="C163" s="226" t="s">
        <v>292</v>
      </c>
      <c r="D163" s="126">
        <v>5</v>
      </c>
      <c r="E163" s="126"/>
      <c r="F163" s="124"/>
    </row>
    <row r="164" spans="1:6" ht="15.75" customHeight="1">
      <c r="A164" s="364">
        <v>14</v>
      </c>
      <c r="B164" s="234" t="s">
        <v>212</v>
      </c>
      <c r="C164" s="226" t="s">
        <v>292</v>
      </c>
      <c r="D164" s="126">
        <v>1</v>
      </c>
      <c r="E164" s="126"/>
      <c r="F164" s="124"/>
    </row>
    <row r="165" spans="1:6" ht="15.75" customHeight="1">
      <c r="A165" s="365"/>
      <c r="B165" s="234" t="s">
        <v>214</v>
      </c>
      <c r="C165" s="226" t="s">
        <v>292</v>
      </c>
      <c r="D165" s="126">
        <v>1</v>
      </c>
      <c r="E165" s="126"/>
      <c r="F165" s="124"/>
    </row>
    <row r="166" spans="1:6" ht="15.75" customHeight="1">
      <c r="A166" s="365"/>
      <c r="B166" s="234" t="s">
        <v>215</v>
      </c>
      <c r="C166" s="226" t="s">
        <v>292</v>
      </c>
      <c r="D166" s="126">
        <v>1</v>
      </c>
      <c r="E166" s="126"/>
      <c r="F166" s="124"/>
    </row>
    <row r="167" spans="1:6" ht="15" customHeight="1">
      <c r="A167" s="386"/>
      <c r="B167" s="234" t="s">
        <v>216</v>
      </c>
      <c r="C167" s="226" t="s">
        <v>292</v>
      </c>
      <c r="D167" s="126">
        <v>2</v>
      </c>
      <c r="E167" s="126"/>
      <c r="F167" s="124"/>
    </row>
    <row r="168" spans="1:6">
      <c r="A168" s="226">
        <v>15</v>
      </c>
      <c r="B168" s="234" t="s">
        <v>367</v>
      </c>
      <c r="C168" s="226" t="s">
        <v>292</v>
      </c>
      <c r="D168" s="126">
        <v>1</v>
      </c>
      <c r="E168" s="126"/>
      <c r="F168" s="124"/>
    </row>
    <row r="169" spans="1:6" ht="15.75" customHeight="1">
      <c r="A169" s="226">
        <v>16</v>
      </c>
      <c r="B169" s="234" t="s">
        <v>217</v>
      </c>
      <c r="C169" s="226" t="s">
        <v>292</v>
      </c>
      <c r="D169" s="126">
        <v>1</v>
      </c>
      <c r="E169" s="126"/>
      <c r="F169" s="124"/>
    </row>
    <row r="170" spans="1:6" ht="15" customHeight="1">
      <c r="A170" s="226">
        <v>20</v>
      </c>
      <c r="B170" s="237" t="s">
        <v>328</v>
      </c>
      <c r="C170" s="226" t="s">
        <v>292</v>
      </c>
      <c r="D170" s="126">
        <v>1</v>
      </c>
      <c r="E170" s="126"/>
      <c r="F170" s="124"/>
    </row>
    <row r="171" spans="1:6" ht="15.75" customHeight="1">
      <c r="A171" s="226">
        <v>21</v>
      </c>
      <c r="B171" s="234" t="s">
        <v>368</v>
      </c>
      <c r="C171" s="226" t="s">
        <v>25</v>
      </c>
      <c r="D171" s="126">
        <v>2.2000000000000002</v>
      </c>
      <c r="E171" s="126"/>
      <c r="F171" s="124"/>
    </row>
    <row r="172" spans="1:6" ht="26.25">
      <c r="A172" s="226">
        <v>22</v>
      </c>
      <c r="B172" s="234" t="s">
        <v>218</v>
      </c>
      <c r="C172" s="226" t="s">
        <v>375</v>
      </c>
      <c r="D172" s="126">
        <v>35</v>
      </c>
      <c r="E172" s="126"/>
      <c r="F172" s="124"/>
    </row>
    <row r="173" spans="1:6">
      <c r="A173" s="226"/>
      <c r="B173" s="226" t="s">
        <v>124</v>
      </c>
      <c r="C173" s="226"/>
      <c r="D173" s="124"/>
      <c r="E173" s="124"/>
      <c r="F173" s="130"/>
    </row>
    <row r="174" spans="1:6">
      <c r="A174" s="226"/>
      <c r="B174" s="233" t="s">
        <v>219</v>
      </c>
      <c r="C174" s="226"/>
      <c r="D174" s="124"/>
      <c r="E174" s="124"/>
      <c r="F174" s="131"/>
    </row>
    <row r="175" spans="1:6">
      <c r="A175" s="226"/>
      <c r="B175" s="238" t="s">
        <v>220</v>
      </c>
      <c r="C175" s="226"/>
      <c r="D175" s="124"/>
      <c r="E175" s="124"/>
      <c r="F175" s="126"/>
    </row>
    <row r="176" spans="1:6" ht="25.5">
      <c r="A176" s="226">
        <v>1</v>
      </c>
      <c r="B176" s="235" t="s">
        <v>221</v>
      </c>
      <c r="C176" s="226" t="s">
        <v>375</v>
      </c>
      <c r="D176" s="124">
        <v>2730</v>
      </c>
      <c r="E176" s="124"/>
      <c r="F176" s="126"/>
    </row>
    <row r="177" spans="1:6" ht="15.75" customHeight="1">
      <c r="A177" s="226">
        <v>2</v>
      </c>
      <c r="B177" s="235" t="s">
        <v>240</v>
      </c>
      <c r="C177" s="226" t="s">
        <v>375</v>
      </c>
      <c r="D177" s="124">
        <v>770</v>
      </c>
      <c r="E177" s="124"/>
      <c r="F177" s="126"/>
    </row>
    <row r="178" spans="1:6" ht="15.75" customHeight="1">
      <c r="A178" s="226">
        <v>3</v>
      </c>
      <c r="B178" s="235" t="s">
        <v>369</v>
      </c>
      <c r="C178" s="226" t="s">
        <v>375</v>
      </c>
      <c r="D178" s="124">
        <v>280</v>
      </c>
      <c r="E178" s="124"/>
      <c r="F178" s="126"/>
    </row>
    <row r="179" spans="1:6" ht="15" customHeight="1">
      <c r="A179" s="226">
        <v>4</v>
      </c>
      <c r="B179" s="235" t="s">
        <v>239</v>
      </c>
      <c r="C179" s="226" t="s">
        <v>292</v>
      </c>
      <c r="D179" s="124">
        <v>68</v>
      </c>
      <c r="E179" s="124"/>
      <c r="F179" s="126"/>
    </row>
    <row r="180" spans="1:6" ht="15.75" customHeight="1">
      <c r="A180" s="226">
        <v>5</v>
      </c>
      <c r="B180" s="235" t="s">
        <v>413</v>
      </c>
      <c r="C180" s="226" t="s">
        <v>375</v>
      </c>
      <c r="D180" s="124">
        <v>700</v>
      </c>
      <c r="E180" s="124"/>
      <c r="F180" s="126"/>
    </row>
    <row r="181" spans="1:6" ht="25.5">
      <c r="A181" s="226">
        <v>6</v>
      </c>
      <c r="B181" s="225" t="s">
        <v>222</v>
      </c>
      <c r="C181" s="226" t="s">
        <v>32</v>
      </c>
      <c r="D181" s="124">
        <v>215</v>
      </c>
      <c r="E181" s="124"/>
      <c r="F181" s="126"/>
    </row>
    <row r="182" spans="1:6" ht="15" customHeight="1">
      <c r="A182" s="226">
        <v>7</v>
      </c>
      <c r="B182" s="225" t="s">
        <v>223</v>
      </c>
      <c r="C182" s="226" t="s">
        <v>292</v>
      </c>
      <c r="D182" s="124">
        <v>70</v>
      </c>
      <c r="E182" s="124"/>
      <c r="F182" s="126"/>
    </row>
    <row r="183" spans="1:6" ht="15" customHeight="1">
      <c r="A183" s="226">
        <v>8</v>
      </c>
      <c r="B183" s="225" t="s">
        <v>224</v>
      </c>
      <c r="C183" s="226" t="s">
        <v>32</v>
      </c>
      <c r="D183" s="124">
        <v>65</v>
      </c>
      <c r="E183" s="124"/>
      <c r="F183" s="126"/>
    </row>
    <row r="184" spans="1:6" ht="15" customHeight="1">
      <c r="A184" s="226">
        <v>9</v>
      </c>
      <c r="B184" s="225" t="s">
        <v>225</v>
      </c>
      <c r="C184" s="226" t="s">
        <v>292</v>
      </c>
      <c r="D184" s="124">
        <v>12</v>
      </c>
      <c r="E184" s="124"/>
      <c r="F184" s="126"/>
    </row>
    <row r="185" spans="1:6" ht="15.75" customHeight="1">
      <c r="A185" s="226">
        <v>10</v>
      </c>
      <c r="B185" s="235" t="s">
        <v>226</v>
      </c>
      <c r="C185" s="226" t="s">
        <v>389</v>
      </c>
      <c r="D185" s="124">
        <v>6</v>
      </c>
      <c r="E185" s="124"/>
      <c r="F185" s="126"/>
    </row>
    <row r="186" spans="1:6" ht="15.75" customHeight="1">
      <c r="A186" s="226">
        <v>11</v>
      </c>
      <c r="B186" s="225" t="s">
        <v>227</v>
      </c>
      <c r="C186" s="226" t="s">
        <v>292</v>
      </c>
      <c r="D186" s="124">
        <v>336</v>
      </c>
      <c r="E186" s="124"/>
      <c r="F186" s="126"/>
    </row>
    <row r="187" spans="1:6" ht="15" customHeight="1">
      <c r="A187" s="226">
        <v>12</v>
      </c>
      <c r="B187" s="225" t="s">
        <v>228</v>
      </c>
      <c r="C187" s="226" t="s">
        <v>375</v>
      </c>
      <c r="D187" s="124">
        <v>1500</v>
      </c>
      <c r="E187" s="124"/>
      <c r="F187" s="126"/>
    </row>
    <row r="188" spans="1:6" ht="15" customHeight="1">
      <c r="A188" s="226">
        <v>13</v>
      </c>
      <c r="B188" s="225" t="s">
        <v>229</v>
      </c>
      <c r="C188" s="226" t="s">
        <v>292</v>
      </c>
      <c r="D188" s="124">
        <v>65</v>
      </c>
      <c r="E188" s="124"/>
      <c r="F188" s="126"/>
    </row>
    <row r="189" spans="1:6" ht="15" customHeight="1">
      <c r="A189" s="226">
        <v>14</v>
      </c>
      <c r="B189" s="225" t="s">
        <v>230</v>
      </c>
      <c r="C189" s="226" t="s">
        <v>292</v>
      </c>
      <c r="D189" s="124">
        <v>15</v>
      </c>
      <c r="E189" s="124"/>
      <c r="F189" s="126"/>
    </row>
    <row r="190" spans="1:6" ht="15" customHeight="1">
      <c r="A190" s="226">
        <v>15</v>
      </c>
      <c r="B190" s="225" t="s">
        <v>231</v>
      </c>
      <c r="C190" s="226" t="s">
        <v>292</v>
      </c>
      <c r="D190" s="124">
        <v>1</v>
      </c>
      <c r="E190" s="124"/>
      <c r="F190" s="126"/>
    </row>
    <row r="191" spans="1:6" ht="16.5" customHeight="1">
      <c r="A191" s="226"/>
      <c r="B191" s="233" t="s">
        <v>120</v>
      </c>
      <c r="C191" s="226"/>
      <c r="D191" s="124"/>
      <c r="E191" s="124"/>
      <c r="F191" s="126"/>
    </row>
    <row r="192" spans="1:6" ht="24" customHeight="1">
      <c r="A192" s="226">
        <v>17</v>
      </c>
      <c r="B192" s="235" t="s">
        <v>329</v>
      </c>
      <c r="C192" s="226" t="s">
        <v>389</v>
      </c>
      <c r="D192" s="124">
        <v>1</v>
      </c>
      <c r="E192" s="124"/>
      <c r="F192" s="126"/>
    </row>
    <row r="193" spans="1:6" ht="31.5" customHeight="1">
      <c r="A193" s="226">
        <v>18</v>
      </c>
      <c r="B193" s="225" t="s">
        <v>280</v>
      </c>
      <c r="C193" s="226" t="s">
        <v>52</v>
      </c>
      <c r="D193" s="124">
        <v>65</v>
      </c>
      <c r="E193" s="124"/>
      <c r="F193" s="126"/>
    </row>
    <row r="194" spans="1:6">
      <c r="A194" s="226">
        <v>19</v>
      </c>
      <c r="B194" s="225" t="s">
        <v>330</v>
      </c>
      <c r="C194" s="226" t="s">
        <v>292</v>
      </c>
      <c r="D194" s="124">
        <v>2</v>
      </c>
      <c r="E194" s="124"/>
      <c r="F194" s="126"/>
    </row>
    <row r="195" spans="1:6">
      <c r="A195" s="226">
        <v>20</v>
      </c>
      <c r="B195" s="225" t="s">
        <v>232</v>
      </c>
      <c r="C195" s="226" t="s">
        <v>292</v>
      </c>
      <c r="D195" s="124">
        <v>4</v>
      </c>
      <c r="E195" s="124"/>
      <c r="F195" s="126"/>
    </row>
    <row r="196" spans="1:6">
      <c r="A196" s="226">
        <v>21</v>
      </c>
      <c r="B196" s="225" t="s">
        <v>233</v>
      </c>
      <c r="C196" s="226" t="s">
        <v>292</v>
      </c>
      <c r="D196" s="124">
        <v>1</v>
      </c>
      <c r="E196" s="124"/>
      <c r="F196" s="126"/>
    </row>
    <row r="197" spans="1:6" ht="15.75" thickBot="1">
      <c r="A197" s="282"/>
      <c r="B197" s="283" t="s">
        <v>124</v>
      </c>
      <c r="C197" s="282"/>
      <c r="D197" s="284"/>
      <c r="E197" s="284"/>
      <c r="F197" s="285"/>
    </row>
    <row r="198" spans="1:6" ht="16.5" thickBot="1">
      <c r="A198" s="286"/>
      <c r="B198" s="388" t="s">
        <v>124</v>
      </c>
      <c r="C198" s="389"/>
      <c r="D198" s="389"/>
      <c r="E198" s="390"/>
      <c r="F198" s="287"/>
    </row>
    <row r="201" spans="1:6">
      <c r="F201" s="87"/>
    </row>
  </sheetData>
  <mergeCells count="20">
    <mergeCell ref="A88:A91"/>
    <mergeCell ref="A128:A132"/>
    <mergeCell ref="A134:A140"/>
    <mergeCell ref="A164:A167"/>
    <mergeCell ref="B198:E198"/>
    <mergeCell ref="A82:A87"/>
    <mergeCell ref="A1:F1"/>
    <mergeCell ref="A2:F2"/>
    <mergeCell ref="A25:A30"/>
    <mergeCell ref="A34:A52"/>
    <mergeCell ref="A54:A56"/>
    <mergeCell ref="A62:A64"/>
    <mergeCell ref="A65:A71"/>
    <mergeCell ref="A3:F3"/>
    <mergeCell ref="A5:A6"/>
    <mergeCell ref="B5:B6"/>
    <mergeCell ref="C5:C6"/>
    <mergeCell ref="D5:D6"/>
    <mergeCell ref="E5:E6"/>
    <mergeCell ref="F5:F6"/>
  </mergeCells>
  <phoneticPr fontId="0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FF00"/>
  </sheetPr>
  <dimension ref="A1:F71"/>
  <sheetViews>
    <sheetView view="pageBreakPreview" zoomScale="175" zoomScaleSheetLayoutView="175" workbookViewId="0">
      <selection activeCell="A4" sqref="A4:XFD4"/>
    </sheetView>
  </sheetViews>
  <sheetFormatPr defaultRowHeight="15.75"/>
  <cols>
    <col min="1" max="1" width="3.42578125" style="62" customWidth="1"/>
    <col min="2" max="2" width="48" style="62" customWidth="1"/>
    <col min="3" max="3" width="6.85546875" style="61" customWidth="1"/>
    <col min="4" max="5" width="9" style="61" customWidth="1"/>
    <col min="6" max="6" width="14.140625" style="61" customWidth="1"/>
    <col min="7" max="16384" width="9.140625" style="62"/>
  </cols>
  <sheetData>
    <row r="1" spans="1:6" ht="29.25" customHeight="1">
      <c r="A1" s="415" t="s">
        <v>390</v>
      </c>
      <c r="B1" s="416"/>
      <c r="C1" s="416"/>
      <c r="D1" s="416"/>
      <c r="E1" s="416"/>
      <c r="F1" s="417"/>
    </row>
    <row r="2" spans="1:6" s="111" customFormat="1" ht="29.25" customHeight="1">
      <c r="A2" s="398" t="s">
        <v>440</v>
      </c>
      <c r="B2" s="399"/>
      <c r="C2" s="399"/>
      <c r="D2" s="399"/>
      <c r="E2" s="399"/>
      <c r="F2" s="400"/>
    </row>
    <row r="3" spans="1:6" ht="9" customHeight="1">
      <c r="A3" s="239"/>
      <c r="B3" s="240"/>
      <c r="C3" s="240"/>
      <c r="D3" s="241"/>
      <c r="E3" s="241"/>
      <c r="F3" s="242"/>
    </row>
    <row r="4" spans="1:6" ht="9" customHeight="1" thickBot="1">
      <c r="A4" s="243"/>
      <c r="B4" s="244"/>
      <c r="C4" s="245"/>
      <c r="D4" s="246"/>
      <c r="E4" s="246"/>
      <c r="F4" s="247"/>
    </row>
    <row r="5" spans="1:6" ht="33.75" customHeight="1">
      <c r="A5" s="401" t="s">
        <v>54</v>
      </c>
      <c r="B5" s="403" t="s">
        <v>93</v>
      </c>
      <c r="C5" s="394" t="s">
        <v>279</v>
      </c>
      <c r="D5" s="394" t="s">
        <v>241</v>
      </c>
      <c r="E5" s="396" t="s">
        <v>243</v>
      </c>
      <c r="F5" s="397"/>
    </row>
    <row r="6" spans="1:6" ht="48">
      <c r="A6" s="402"/>
      <c r="B6" s="404"/>
      <c r="C6" s="395"/>
      <c r="D6" s="395"/>
      <c r="E6" s="248" t="s">
        <v>242</v>
      </c>
      <c r="F6" s="248" t="s">
        <v>90</v>
      </c>
    </row>
    <row r="7" spans="1:6" s="134" customFormat="1">
      <c r="A7" s="132">
        <v>1</v>
      </c>
      <c r="B7" s="133">
        <v>2</v>
      </c>
      <c r="C7" s="132">
        <v>3</v>
      </c>
      <c r="D7" s="133">
        <v>4</v>
      </c>
      <c r="E7" s="132">
        <v>5</v>
      </c>
      <c r="F7" s="133">
        <v>6</v>
      </c>
    </row>
    <row r="8" spans="1:6">
      <c r="A8" s="249"/>
      <c r="B8" s="250" t="s">
        <v>370</v>
      </c>
      <c r="C8" s="249"/>
      <c r="D8" s="106"/>
      <c r="E8" s="106"/>
      <c r="F8" s="106"/>
    </row>
    <row r="9" spans="1:6" ht="31.5">
      <c r="A9" s="251">
        <v>1</v>
      </c>
      <c r="B9" s="252" t="s">
        <v>255</v>
      </c>
      <c r="C9" s="106" t="s">
        <v>414</v>
      </c>
      <c r="D9" s="106">
        <f>2281-2070</f>
        <v>211</v>
      </c>
      <c r="E9" s="106"/>
      <c r="F9" s="110"/>
    </row>
    <row r="10" spans="1:6" ht="18">
      <c r="A10" s="251">
        <v>2</v>
      </c>
      <c r="B10" s="252" t="s">
        <v>256</v>
      </c>
      <c r="C10" s="106" t="s">
        <v>414</v>
      </c>
      <c r="D10" s="106">
        <f>D9</f>
        <v>211</v>
      </c>
      <c r="E10" s="106"/>
      <c r="F10" s="110"/>
    </row>
    <row r="11" spans="1:6" ht="47.25">
      <c r="A11" s="251">
        <v>3</v>
      </c>
      <c r="B11" s="252" t="s">
        <v>257</v>
      </c>
      <c r="C11" s="106" t="s">
        <v>414</v>
      </c>
      <c r="D11" s="106">
        <f>D9</f>
        <v>211</v>
      </c>
      <c r="E11" s="106"/>
      <c r="F11" s="110"/>
    </row>
    <row r="12" spans="1:6" ht="31.5">
      <c r="A12" s="251">
        <v>4</v>
      </c>
      <c r="B12" s="252" t="s">
        <v>258</v>
      </c>
      <c r="C12" s="106" t="s">
        <v>414</v>
      </c>
      <c r="D12" s="106">
        <v>286</v>
      </c>
      <c r="E12" s="106"/>
      <c r="F12" s="110"/>
    </row>
    <row r="13" spans="1:6" ht="31.5">
      <c r="A13" s="251">
        <v>5</v>
      </c>
      <c r="B13" s="253" t="s">
        <v>314</v>
      </c>
      <c r="C13" s="106" t="s">
        <v>414</v>
      </c>
      <c r="D13" s="106">
        <v>255</v>
      </c>
      <c r="E13" s="106"/>
      <c r="F13" s="110"/>
    </row>
    <row r="14" spans="1:6" ht="31.5">
      <c r="A14" s="251">
        <v>6</v>
      </c>
      <c r="B14" s="253" t="s">
        <v>259</v>
      </c>
      <c r="C14" s="106" t="s">
        <v>414</v>
      </c>
      <c r="D14" s="106">
        <f>665</f>
        <v>665</v>
      </c>
      <c r="E14" s="106"/>
      <c r="F14" s="110"/>
    </row>
    <row r="15" spans="1:6" ht="47.25">
      <c r="A15" s="251">
        <v>7</v>
      </c>
      <c r="B15" s="254" t="s">
        <v>373</v>
      </c>
      <c r="C15" s="106" t="s">
        <v>414</v>
      </c>
      <c r="D15" s="106">
        <v>1376</v>
      </c>
      <c r="E15" s="106"/>
      <c r="F15" s="110"/>
    </row>
    <row r="16" spans="1:6" ht="44.25" customHeight="1">
      <c r="A16" s="251">
        <v>8</v>
      </c>
      <c r="B16" s="253" t="s">
        <v>175</v>
      </c>
      <c r="C16" s="106" t="s">
        <v>414</v>
      </c>
      <c r="D16" s="106">
        <v>20</v>
      </c>
      <c r="E16" s="106"/>
      <c r="F16" s="110"/>
    </row>
    <row r="17" spans="1:6" ht="31.5">
      <c r="A17" s="251">
        <v>10</v>
      </c>
      <c r="B17" s="255" t="s">
        <v>244</v>
      </c>
      <c r="C17" s="106" t="s">
        <v>15</v>
      </c>
      <c r="D17" s="107">
        <f>D11*0.05*1.8+D15*0.05*1.8+D14*0.03*1.8+D13*0.05*1.8+D12*0.03*1.3+D16*0.05*1.8</f>
        <v>214.64400000000001</v>
      </c>
      <c r="E17" s="106"/>
      <c r="F17" s="110"/>
    </row>
    <row r="18" spans="1:6">
      <c r="A18" s="251"/>
      <c r="B18" s="256" t="s">
        <v>245</v>
      </c>
      <c r="C18" s="106"/>
      <c r="D18" s="106"/>
      <c r="E18" s="106"/>
      <c r="F18" s="110"/>
    </row>
    <row r="19" spans="1:6">
      <c r="A19" s="257"/>
      <c r="B19" s="258" t="s">
        <v>246</v>
      </c>
      <c r="C19" s="108"/>
      <c r="D19" s="108"/>
      <c r="E19" s="108"/>
      <c r="F19" s="110"/>
    </row>
    <row r="20" spans="1:6" ht="47.25">
      <c r="A20" s="257">
        <v>1</v>
      </c>
      <c r="B20" s="259" t="s">
        <v>260</v>
      </c>
      <c r="C20" s="108" t="s">
        <v>414</v>
      </c>
      <c r="D20" s="108">
        <f>D21+D22</f>
        <v>524.85120000000006</v>
      </c>
      <c r="E20" s="108"/>
      <c r="F20" s="110"/>
    </row>
    <row r="21" spans="1:6" ht="25.5">
      <c r="A21" s="257" t="s">
        <v>55</v>
      </c>
      <c r="B21" s="259" t="s">
        <v>247</v>
      </c>
      <c r="C21" s="108" t="s">
        <v>414</v>
      </c>
      <c r="D21" s="108">
        <v>480</v>
      </c>
      <c r="E21" s="108"/>
      <c r="F21" s="110"/>
    </row>
    <row r="22" spans="1:6" ht="25.5">
      <c r="A22" s="257" t="s">
        <v>56</v>
      </c>
      <c r="B22" s="259" t="s">
        <v>261</v>
      </c>
      <c r="C22" s="108" t="s">
        <v>414</v>
      </c>
      <c r="D22" s="108">
        <f>32*4.14*0.16+16*9.24*0.16</f>
        <v>44.851200000000006</v>
      </c>
      <c r="E22" s="108"/>
      <c r="F22" s="110"/>
    </row>
    <row r="23" spans="1:6" ht="22.5" customHeight="1">
      <c r="A23" s="257">
        <v>2</v>
      </c>
      <c r="B23" s="259" t="s">
        <v>248</v>
      </c>
      <c r="C23" s="108" t="s">
        <v>313</v>
      </c>
      <c r="D23" s="108">
        <f>D24+D25</f>
        <v>73.400000000000006</v>
      </c>
      <c r="E23" s="108"/>
      <c r="F23" s="110"/>
    </row>
    <row r="24" spans="1:6" ht="22.5" customHeight="1">
      <c r="A24" s="257" t="s">
        <v>57</v>
      </c>
      <c r="B24" s="260" t="s">
        <v>249</v>
      </c>
      <c r="C24" s="108" t="s">
        <v>313</v>
      </c>
      <c r="D24" s="108">
        <v>37.200000000000003</v>
      </c>
      <c r="E24" s="108"/>
      <c r="F24" s="110"/>
    </row>
    <row r="25" spans="1:6" ht="22.5" customHeight="1">
      <c r="A25" s="257" t="s">
        <v>58</v>
      </c>
      <c r="B25" s="259" t="s">
        <v>315</v>
      </c>
      <c r="C25" s="108" t="s">
        <v>313</v>
      </c>
      <c r="D25" s="108">
        <v>36.200000000000003</v>
      </c>
      <c r="E25" s="108"/>
      <c r="F25" s="110"/>
    </row>
    <row r="26" spans="1:6" ht="31.5">
      <c r="A26" s="257">
        <v>3</v>
      </c>
      <c r="B26" s="259" t="s">
        <v>250</v>
      </c>
      <c r="C26" s="108" t="s">
        <v>415</v>
      </c>
      <c r="D26" s="108">
        <f>D27</f>
        <v>3.3</v>
      </c>
      <c r="E26" s="108"/>
      <c r="F26" s="110"/>
    </row>
    <row r="27" spans="1:6" ht="25.5">
      <c r="A27" s="257" t="s">
        <v>59</v>
      </c>
      <c r="B27" s="259" t="s">
        <v>251</v>
      </c>
      <c r="C27" s="108" t="s">
        <v>415</v>
      </c>
      <c r="D27" s="108">
        <v>3.3</v>
      </c>
      <c r="E27" s="108"/>
      <c r="F27" s="110"/>
    </row>
    <row r="28" spans="1:6" ht="24.75" customHeight="1">
      <c r="A28" s="257" t="s">
        <v>60</v>
      </c>
      <c r="B28" s="259" t="s">
        <v>416</v>
      </c>
      <c r="C28" s="108" t="s">
        <v>313</v>
      </c>
      <c r="D28" s="108">
        <v>10</v>
      </c>
      <c r="E28" s="108"/>
      <c r="F28" s="110"/>
    </row>
    <row r="29" spans="1:6" ht="31.5">
      <c r="A29" s="257">
        <v>4</v>
      </c>
      <c r="B29" s="259" t="s">
        <v>316</v>
      </c>
      <c r="C29" s="108" t="s">
        <v>415</v>
      </c>
      <c r="D29" s="108">
        <v>3.4</v>
      </c>
      <c r="E29" s="108"/>
      <c r="F29" s="110"/>
    </row>
    <row r="30" spans="1:6" ht="31.5">
      <c r="A30" s="257">
        <v>5</v>
      </c>
      <c r="B30" s="259" t="s">
        <v>391</v>
      </c>
      <c r="C30" s="108" t="s">
        <v>414</v>
      </c>
      <c r="D30" s="108">
        <v>230</v>
      </c>
      <c r="E30" s="108"/>
      <c r="F30" s="110"/>
    </row>
    <row r="31" spans="1:6" ht="47.25">
      <c r="A31" s="257">
        <v>6</v>
      </c>
      <c r="B31" s="260" t="s">
        <v>262</v>
      </c>
      <c r="C31" s="108" t="s">
        <v>414</v>
      </c>
      <c r="D31" s="108">
        <v>34</v>
      </c>
      <c r="E31" s="108"/>
      <c r="F31" s="110"/>
    </row>
    <row r="32" spans="1:6" ht="47.25">
      <c r="A32" s="261">
        <v>7</v>
      </c>
      <c r="B32" s="260" t="s">
        <v>263</v>
      </c>
      <c r="C32" s="108" t="s">
        <v>414</v>
      </c>
      <c r="D32" s="108">
        <v>26.5</v>
      </c>
      <c r="E32" s="108"/>
      <c r="F32" s="110"/>
    </row>
    <row r="33" spans="1:6" ht="31.5">
      <c r="A33" s="257">
        <v>8</v>
      </c>
      <c r="B33" s="259" t="s">
        <v>264</v>
      </c>
      <c r="C33" s="108" t="s">
        <v>414</v>
      </c>
      <c r="D33" s="108">
        <v>16</v>
      </c>
      <c r="E33" s="108"/>
      <c r="F33" s="110"/>
    </row>
    <row r="34" spans="1:6" ht="18">
      <c r="A34" s="257">
        <v>9</v>
      </c>
      <c r="B34" s="260" t="s">
        <v>265</v>
      </c>
      <c r="C34" s="108" t="s">
        <v>414</v>
      </c>
      <c r="D34" s="108">
        <v>132</v>
      </c>
      <c r="E34" s="108"/>
      <c r="F34" s="110"/>
    </row>
    <row r="35" spans="1:6" ht="31.5">
      <c r="A35" s="257">
        <v>10</v>
      </c>
      <c r="B35" s="259" t="s">
        <v>371</v>
      </c>
      <c r="C35" s="108" t="s">
        <v>414</v>
      </c>
      <c r="D35" s="108">
        <v>255</v>
      </c>
      <c r="E35" s="108"/>
      <c r="F35" s="110"/>
    </row>
    <row r="36" spans="1:6" ht="24" customHeight="1">
      <c r="A36" s="257" t="s">
        <v>61</v>
      </c>
      <c r="B36" s="259" t="s">
        <v>417</v>
      </c>
      <c r="C36" s="108" t="s">
        <v>16</v>
      </c>
      <c r="D36" s="108">
        <v>2400</v>
      </c>
      <c r="E36" s="108"/>
      <c r="F36" s="110"/>
    </row>
    <row r="37" spans="1:6" ht="24" customHeight="1">
      <c r="A37" s="257" t="s">
        <v>62</v>
      </c>
      <c r="B37" s="259" t="s">
        <v>252</v>
      </c>
      <c r="C37" s="108" t="s">
        <v>16</v>
      </c>
      <c r="D37" s="108">
        <v>500</v>
      </c>
      <c r="E37" s="108"/>
      <c r="F37" s="110"/>
    </row>
    <row r="38" spans="1:6" ht="47.25">
      <c r="A38" s="257">
        <v>11</v>
      </c>
      <c r="B38" s="260" t="s">
        <v>266</v>
      </c>
      <c r="C38" s="108" t="s">
        <v>414</v>
      </c>
      <c r="D38" s="108">
        <v>665</v>
      </c>
      <c r="E38" s="108"/>
      <c r="F38" s="110"/>
    </row>
    <row r="39" spans="1:6" ht="31.5">
      <c r="A39" s="257">
        <v>12</v>
      </c>
      <c r="B39" s="260" t="s">
        <v>331</v>
      </c>
      <c r="C39" s="108" t="s">
        <v>414</v>
      </c>
      <c r="D39" s="108">
        <f>1376+112</f>
        <v>1488</v>
      </c>
      <c r="E39" s="108"/>
      <c r="F39" s="110"/>
    </row>
    <row r="40" spans="1:6" ht="18">
      <c r="A40" s="257">
        <v>13</v>
      </c>
      <c r="B40" s="259" t="s">
        <v>253</v>
      </c>
      <c r="C40" s="108" t="s">
        <v>414</v>
      </c>
      <c r="D40" s="108">
        <v>71</v>
      </c>
      <c r="E40" s="108"/>
      <c r="F40" s="110"/>
    </row>
    <row r="41" spans="1:6" ht="18">
      <c r="A41" s="257">
        <v>14</v>
      </c>
      <c r="B41" s="259" t="s">
        <v>254</v>
      </c>
      <c r="C41" s="108" t="s">
        <v>414</v>
      </c>
      <c r="D41" s="108">
        <v>60</v>
      </c>
      <c r="E41" s="108"/>
      <c r="F41" s="110"/>
    </row>
    <row r="42" spans="1:6" ht="20.25" customHeight="1">
      <c r="A42" s="257">
        <v>15</v>
      </c>
      <c r="B42" s="260" t="s">
        <v>332</v>
      </c>
      <c r="C42" s="108" t="s">
        <v>414</v>
      </c>
      <c r="D42" s="108">
        <v>1200</v>
      </c>
      <c r="E42" s="108"/>
      <c r="F42" s="110"/>
    </row>
    <row r="43" spans="1:6" ht="31.5">
      <c r="A43" s="257">
        <v>16</v>
      </c>
      <c r="B43" s="259" t="s">
        <v>267</v>
      </c>
      <c r="C43" s="108" t="s">
        <v>17</v>
      </c>
      <c r="D43" s="108">
        <v>4</v>
      </c>
      <c r="E43" s="108"/>
      <c r="F43" s="110"/>
    </row>
    <row r="44" spans="1:6" ht="31.5">
      <c r="A44" s="257">
        <v>17</v>
      </c>
      <c r="B44" s="260" t="s">
        <v>293</v>
      </c>
      <c r="C44" s="108" t="s">
        <v>415</v>
      </c>
      <c r="D44" s="109">
        <f>D45*1.5</f>
        <v>135</v>
      </c>
      <c r="E44" s="108"/>
      <c r="F44" s="110"/>
    </row>
    <row r="45" spans="1:6" ht="33" customHeight="1">
      <c r="A45" s="257">
        <v>18</v>
      </c>
      <c r="B45" s="259" t="s">
        <v>294</v>
      </c>
      <c r="C45" s="136" t="s">
        <v>414</v>
      </c>
      <c r="D45" s="135">
        <v>90</v>
      </c>
      <c r="E45" s="136"/>
      <c r="F45" s="137"/>
    </row>
    <row r="46" spans="1:6" ht="33" customHeight="1">
      <c r="A46" s="262"/>
      <c r="B46" s="263" t="s">
        <v>295</v>
      </c>
      <c r="C46" s="264"/>
      <c r="D46" s="265"/>
      <c r="E46" s="266"/>
      <c r="F46" s="267"/>
    </row>
    <row r="47" spans="1:6" ht="30">
      <c r="A47" s="268">
        <v>1</v>
      </c>
      <c r="B47" s="269" t="s">
        <v>296</v>
      </c>
      <c r="C47" s="270" t="s">
        <v>25</v>
      </c>
      <c r="D47" s="138">
        <v>40</v>
      </c>
      <c r="E47" s="138"/>
      <c r="F47" s="138"/>
    </row>
    <row r="48" spans="1:6" ht="30">
      <c r="A48" s="268">
        <v>2</v>
      </c>
      <c r="B48" s="269" t="s">
        <v>297</v>
      </c>
      <c r="C48" s="271" t="s">
        <v>0</v>
      </c>
      <c r="D48" s="113">
        <v>90</v>
      </c>
      <c r="E48" s="113"/>
      <c r="F48" s="113"/>
    </row>
    <row r="49" spans="1:6" ht="30">
      <c r="A49" s="268">
        <v>3</v>
      </c>
      <c r="B49" s="269" t="s">
        <v>298</v>
      </c>
      <c r="C49" s="271" t="s">
        <v>25</v>
      </c>
      <c r="D49" s="113">
        <v>530</v>
      </c>
      <c r="E49" s="113"/>
      <c r="F49" s="113"/>
    </row>
    <row r="50" spans="1:6">
      <c r="A50" s="268">
        <v>4</v>
      </c>
      <c r="B50" s="269" t="s">
        <v>299</v>
      </c>
      <c r="C50" s="271" t="s">
        <v>0</v>
      </c>
      <c r="D50" s="113">
        <v>954</v>
      </c>
      <c r="E50" s="113"/>
      <c r="F50" s="113"/>
    </row>
    <row r="51" spans="1:6">
      <c r="A51" s="268">
        <v>5</v>
      </c>
      <c r="B51" s="269" t="s">
        <v>300</v>
      </c>
      <c r="C51" s="271" t="s">
        <v>25</v>
      </c>
      <c r="D51" s="113">
        <v>20</v>
      </c>
      <c r="E51" s="113"/>
      <c r="F51" s="113"/>
    </row>
    <row r="52" spans="1:6" ht="30">
      <c r="A52" s="268">
        <v>6</v>
      </c>
      <c r="B52" s="269" t="s">
        <v>301</v>
      </c>
      <c r="C52" s="271" t="s">
        <v>25</v>
      </c>
      <c r="D52" s="113">
        <v>34</v>
      </c>
      <c r="E52" s="113"/>
      <c r="F52" s="113"/>
    </row>
    <row r="53" spans="1:6">
      <c r="A53" s="268"/>
      <c r="B53" s="272" t="s">
        <v>418</v>
      </c>
      <c r="C53" s="273" t="s">
        <v>15</v>
      </c>
      <c r="D53" s="114">
        <v>3.3</v>
      </c>
      <c r="E53" s="113"/>
      <c r="F53" s="114"/>
    </row>
    <row r="54" spans="1:6" ht="30">
      <c r="A54" s="268">
        <v>7</v>
      </c>
      <c r="B54" s="269" t="s">
        <v>302</v>
      </c>
      <c r="C54" s="271" t="s">
        <v>25</v>
      </c>
      <c r="D54" s="113">
        <v>3.3</v>
      </c>
      <c r="E54" s="113"/>
      <c r="F54" s="113"/>
    </row>
    <row r="55" spans="1:6">
      <c r="A55" s="268"/>
      <c r="B55" s="272" t="s">
        <v>419</v>
      </c>
      <c r="C55" s="273" t="s">
        <v>15</v>
      </c>
      <c r="D55" s="114">
        <v>0.53</v>
      </c>
      <c r="E55" s="113"/>
      <c r="F55" s="114"/>
    </row>
    <row r="56" spans="1:6" ht="30">
      <c r="A56" s="268">
        <v>8</v>
      </c>
      <c r="B56" s="269" t="s">
        <v>303</v>
      </c>
      <c r="C56" s="271" t="s">
        <v>25</v>
      </c>
      <c r="D56" s="113">
        <v>5.2</v>
      </c>
      <c r="E56" s="113"/>
      <c r="F56" s="113"/>
    </row>
    <row r="57" spans="1:6">
      <c r="A57" s="268"/>
      <c r="B57" s="272" t="s">
        <v>419</v>
      </c>
      <c r="C57" s="273" t="s">
        <v>15</v>
      </c>
      <c r="D57" s="114">
        <v>0.52</v>
      </c>
      <c r="E57" s="113"/>
      <c r="F57" s="114"/>
    </row>
    <row r="58" spans="1:6" ht="30">
      <c r="A58" s="268">
        <v>9</v>
      </c>
      <c r="B58" s="269" t="s">
        <v>304</v>
      </c>
      <c r="C58" s="271" t="s">
        <v>25</v>
      </c>
      <c r="D58" s="113">
        <v>43</v>
      </c>
      <c r="E58" s="113"/>
      <c r="F58" s="113"/>
    </row>
    <row r="59" spans="1:6">
      <c r="A59" s="268"/>
      <c r="B59" s="272" t="s">
        <v>419</v>
      </c>
      <c r="C59" s="273" t="s">
        <v>15</v>
      </c>
      <c r="D59" s="114">
        <v>1.72</v>
      </c>
      <c r="E59" s="113"/>
      <c r="F59" s="114"/>
    </row>
    <row r="60" spans="1:6" ht="30">
      <c r="A60" s="268">
        <v>10</v>
      </c>
      <c r="B60" s="269" t="s">
        <v>305</v>
      </c>
      <c r="C60" s="271" t="s">
        <v>25</v>
      </c>
      <c r="D60" s="113">
        <v>15</v>
      </c>
      <c r="E60" s="113"/>
      <c r="F60" s="113"/>
    </row>
    <row r="61" spans="1:6">
      <c r="A61" s="268"/>
      <c r="B61" s="272" t="s">
        <v>420</v>
      </c>
      <c r="C61" s="274" t="s">
        <v>15</v>
      </c>
      <c r="D61" s="139">
        <v>0.87</v>
      </c>
      <c r="E61" s="140"/>
      <c r="F61" s="139"/>
    </row>
    <row r="62" spans="1:6" ht="35.25" customHeight="1">
      <c r="A62" s="257">
        <v>19</v>
      </c>
      <c r="B62" s="275" t="s">
        <v>176</v>
      </c>
      <c r="C62" s="276"/>
      <c r="D62" s="277"/>
      <c r="E62" s="144"/>
      <c r="F62" s="145"/>
    </row>
    <row r="63" spans="1:6" ht="25.5">
      <c r="A63" s="257" t="s">
        <v>63</v>
      </c>
      <c r="B63" s="260" t="s">
        <v>333</v>
      </c>
      <c r="C63" s="142" t="s">
        <v>415</v>
      </c>
      <c r="D63" s="141">
        <v>8</v>
      </c>
      <c r="E63" s="142"/>
      <c r="F63" s="143"/>
    </row>
    <row r="64" spans="1:6" ht="31.5">
      <c r="A64" s="257" t="s">
        <v>64</v>
      </c>
      <c r="B64" s="259" t="s">
        <v>306</v>
      </c>
      <c r="C64" s="108" t="s">
        <v>415</v>
      </c>
      <c r="D64" s="109">
        <v>4.55</v>
      </c>
      <c r="E64" s="108"/>
      <c r="F64" s="110"/>
    </row>
    <row r="65" spans="1:6" ht="25.5">
      <c r="A65" s="257" t="s">
        <v>65</v>
      </c>
      <c r="B65" s="259" t="s">
        <v>307</v>
      </c>
      <c r="C65" s="108" t="s">
        <v>415</v>
      </c>
      <c r="D65" s="109">
        <v>18.899999999999999</v>
      </c>
      <c r="E65" s="108"/>
      <c r="F65" s="110"/>
    </row>
    <row r="66" spans="1:6" ht="31.5">
      <c r="A66" s="257" t="s">
        <v>66</v>
      </c>
      <c r="B66" s="259" t="s">
        <v>308</v>
      </c>
      <c r="C66" s="108" t="s">
        <v>313</v>
      </c>
      <c r="D66" s="109">
        <v>210</v>
      </c>
      <c r="E66" s="108"/>
      <c r="F66" s="110"/>
    </row>
    <row r="67" spans="1:6" ht="31.5">
      <c r="A67" s="257" t="s">
        <v>67</v>
      </c>
      <c r="B67" s="259" t="s">
        <v>309</v>
      </c>
      <c r="C67" s="108" t="s">
        <v>415</v>
      </c>
      <c r="D67" s="109">
        <v>2</v>
      </c>
      <c r="E67" s="108"/>
      <c r="F67" s="110"/>
    </row>
    <row r="68" spans="1:6" ht="63">
      <c r="A68" s="257" t="s">
        <v>68</v>
      </c>
      <c r="B68" s="259" t="s">
        <v>310</v>
      </c>
      <c r="C68" s="108" t="s">
        <v>415</v>
      </c>
      <c r="D68" s="109">
        <v>15</v>
      </c>
      <c r="E68" s="108"/>
      <c r="F68" s="110"/>
    </row>
    <row r="69" spans="1:6" ht="31.5">
      <c r="A69" s="257" t="s">
        <v>69</v>
      </c>
      <c r="B69" s="259" t="s">
        <v>311</v>
      </c>
      <c r="C69" s="108" t="s">
        <v>414</v>
      </c>
      <c r="D69" s="109">
        <v>210</v>
      </c>
      <c r="E69" s="108"/>
      <c r="F69" s="110"/>
    </row>
    <row r="70" spans="1:6" ht="25.5">
      <c r="A70" s="257" t="s">
        <v>70</v>
      </c>
      <c r="B70" s="259" t="s">
        <v>312</v>
      </c>
      <c r="C70" s="108" t="s">
        <v>415</v>
      </c>
      <c r="D70" s="109">
        <v>6</v>
      </c>
      <c r="E70" s="108"/>
      <c r="F70" s="110"/>
    </row>
    <row r="71" spans="1:6" ht="30" customHeight="1">
      <c r="A71" s="106"/>
      <c r="B71" s="391" t="s">
        <v>272</v>
      </c>
      <c r="C71" s="392"/>
      <c r="D71" s="392"/>
      <c r="E71" s="393"/>
      <c r="F71" s="112"/>
    </row>
  </sheetData>
  <mergeCells count="8">
    <mergeCell ref="B71:E71"/>
    <mergeCell ref="C5:C6"/>
    <mergeCell ref="D5:D6"/>
    <mergeCell ref="E5:F5"/>
    <mergeCell ref="A1:F1"/>
    <mergeCell ref="A2:F2"/>
    <mergeCell ref="A5:A6"/>
    <mergeCell ref="B5:B6"/>
  </mergeCells>
  <phoneticPr fontId="0" type="noConversion"/>
  <conditionalFormatting sqref="A46:A61 B53:D53 B55:D55 B57:D57 B59:D59 B61:D61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</sheetPr>
  <dimension ref="A1:D129"/>
  <sheetViews>
    <sheetView view="pageBreakPreview" zoomScale="175" zoomScaleSheetLayoutView="175" workbookViewId="0">
      <selection activeCell="D4" sqref="D4:D7"/>
    </sheetView>
  </sheetViews>
  <sheetFormatPr defaultRowHeight="16.5"/>
  <cols>
    <col min="1" max="1" width="7.85546875" style="63" customWidth="1"/>
    <col min="2" max="2" width="16.140625" style="63" customWidth="1"/>
    <col min="3" max="3" width="46.28515625" style="63" customWidth="1"/>
    <col min="4" max="4" width="19.28515625" style="63" customWidth="1"/>
    <col min="5" max="16384" width="9.140625" style="63"/>
  </cols>
  <sheetData>
    <row r="1" spans="1:4" ht="28.5" customHeight="1">
      <c r="A1" s="406" t="s">
        <v>438</v>
      </c>
      <c r="B1" s="407"/>
      <c r="C1" s="407"/>
      <c r="D1" s="407"/>
    </row>
    <row r="2" spans="1:4" ht="28.5" customHeight="1">
      <c r="A2" s="405" t="s">
        <v>421</v>
      </c>
      <c r="B2" s="405"/>
      <c r="C2" s="405"/>
      <c r="D2" s="405"/>
    </row>
    <row r="3" spans="1:4" ht="59.25" customHeight="1">
      <c r="A3" s="148" t="s">
        <v>23</v>
      </c>
      <c r="B3" s="149" t="s">
        <v>268</v>
      </c>
      <c r="C3" s="149" t="s">
        <v>72</v>
      </c>
      <c r="D3" s="149" t="s">
        <v>269</v>
      </c>
    </row>
    <row r="4" spans="1:4" ht="20.25" customHeight="1">
      <c r="A4" s="88">
        <v>1</v>
      </c>
      <c r="B4" s="88" t="s">
        <v>20</v>
      </c>
      <c r="C4" s="151" t="s">
        <v>270</v>
      </c>
      <c r="D4" s="74"/>
    </row>
    <row r="5" spans="1:4" ht="20.25" customHeight="1">
      <c r="A5" s="89">
        <v>2</v>
      </c>
      <c r="B5" s="89" t="s">
        <v>21</v>
      </c>
      <c r="C5" s="278" t="s">
        <v>273</v>
      </c>
      <c r="D5" s="75"/>
    </row>
    <row r="6" spans="1:4" ht="20.25" customHeight="1">
      <c r="A6" s="90">
        <v>3</v>
      </c>
      <c r="B6" s="90" t="s">
        <v>22</v>
      </c>
      <c r="C6" s="153" t="s">
        <v>271</v>
      </c>
      <c r="D6" s="76"/>
    </row>
    <row r="7" spans="1:4" ht="24.75" customHeight="1">
      <c r="A7" s="279"/>
      <c r="B7" s="280"/>
      <c r="C7" s="281" t="s">
        <v>272</v>
      </c>
      <c r="D7" s="77"/>
    </row>
    <row r="9" spans="1:4">
      <c r="D9" s="78"/>
    </row>
    <row r="11" spans="1:4">
      <c r="D11" s="79"/>
    </row>
    <row r="12" spans="1:4">
      <c r="D12" s="79"/>
    </row>
    <row r="62" spans="2:2">
      <c r="B62" s="63" t="s">
        <v>176</v>
      </c>
    </row>
    <row r="63" spans="2:2">
      <c r="B63" s="63" t="s">
        <v>177</v>
      </c>
    </row>
    <row r="71" spans="2:2">
      <c r="B71" s="63" t="s">
        <v>181</v>
      </c>
    </row>
    <row r="103" spans="2:2">
      <c r="B103" s="63" t="s">
        <v>178</v>
      </c>
    </row>
    <row r="109" spans="2:2">
      <c r="B109" s="63" t="s">
        <v>180</v>
      </c>
    </row>
    <row r="114" spans="2:2">
      <c r="B114" s="63" t="s">
        <v>53</v>
      </c>
    </row>
    <row r="116" spans="2:2">
      <c r="B116" s="63" t="s">
        <v>179</v>
      </c>
    </row>
    <row r="129" spans="2:2">
      <c r="B129" s="63" t="s">
        <v>182</v>
      </c>
    </row>
  </sheetData>
  <mergeCells count="2">
    <mergeCell ref="A2:D2"/>
    <mergeCell ref="A1:D1"/>
  </mergeCells>
  <phoneticPr fontId="43" type="noConversion"/>
  <pageMargins left="0.5" right="0.59055118110236227" top="0.78740157480314965" bottom="0.78740157480314965" header="0.51181102362204722" footer="0.51181102362204722"/>
  <pageSetup paperSize="14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FFFF00"/>
  </sheetPr>
  <dimension ref="A1:G45"/>
  <sheetViews>
    <sheetView view="pageBreakPreview" topLeftCell="A2" zoomScale="145" zoomScaleSheetLayoutView="145" workbookViewId="0">
      <selection activeCell="G8" sqref="G8"/>
    </sheetView>
  </sheetViews>
  <sheetFormatPr defaultRowHeight="12.75"/>
  <cols>
    <col min="1" max="1" width="6" style="59" customWidth="1"/>
    <col min="2" max="2" width="13.7109375" style="59" customWidth="1"/>
    <col min="3" max="3" width="30.140625" style="59" customWidth="1"/>
    <col min="4" max="4" width="10.42578125" style="59" customWidth="1"/>
    <col min="5" max="5" width="10.85546875" style="59" customWidth="1"/>
    <col min="6" max="6" width="11.7109375" style="59" customWidth="1"/>
    <col min="7" max="7" width="11.85546875" style="59" customWidth="1"/>
    <col min="8" max="16384" width="9.140625" style="59"/>
  </cols>
  <sheetData>
    <row r="1" spans="1:7">
      <c r="A1" s="84"/>
      <c r="B1" s="85"/>
      <c r="C1" s="85"/>
      <c r="D1" s="85"/>
      <c r="E1" s="85"/>
      <c r="F1" s="85"/>
      <c r="G1" s="86"/>
    </row>
    <row r="2" spans="1:7" s="58" customFormat="1" ht="27.75" customHeight="1">
      <c r="A2" s="418" t="s">
        <v>437</v>
      </c>
      <c r="B2" s="419"/>
      <c r="C2" s="419"/>
      <c r="D2" s="419"/>
      <c r="E2" s="419"/>
      <c r="F2" s="419"/>
      <c r="G2" s="420"/>
    </row>
    <row r="3" spans="1:7" ht="9.75" customHeight="1">
      <c r="A3" s="412" t="s">
        <v>422</v>
      </c>
      <c r="B3" s="413"/>
      <c r="C3" s="413"/>
      <c r="D3" s="413"/>
      <c r="E3" s="413"/>
      <c r="F3" s="413"/>
      <c r="G3" s="414"/>
    </row>
    <row r="4" spans="1:7" ht="9.75" customHeight="1">
      <c r="A4" s="412"/>
      <c r="B4" s="413"/>
      <c r="C4" s="413"/>
      <c r="D4" s="413"/>
      <c r="E4" s="413"/>
      <c r="F4" s="413"/>
      <c r="G4" s="414"/>
    </row>
    <row r="5" spans="1:7" s="60" customFormat="1" ht="9.75" customHeight="1">
      <c r="A5" s="412"/>
      <c r="B5" s="413"/>
      <c r="C5" s="413"/>
      <c r="D5" s="413"/>
      <c r="E5" s="413"/>
      <c r="F5" s="413"/>
      <c r="G5" s="414"/>
    </row>
    <row r="6" spans="1:7" s="60" customFormat="1" ht="15.75" thickBot="1">
      <c r="A6" s="288"/>
      <c r="B6" s="289" t="s">
        <v>274</v>
      </c>
      <c r="C6" s="290"/>
      <c r="D6" s="289"/>
      <c r="E6" s="289"/>
      <c r="F6" s="289"/>
      <c r="G6" s="291"/>
    </row>
    <row r="7" spans="1:7" s="316" customFormat="1" ht="15">
      <c r="A7" s="408" t="s">
        <v>23</v>
      </c>
      <c r="B7" s="408" t="s">
        <v>275</v>
      </c>
      <c r="C7" s="410" t="s">
        <v>393</v>
      </c>
      <c r="D7" s="408" t="s">
        <v>407</v>
      </c>
      <c r="E7" s="408" t="s">
        <v>241</v>
      </c>
      <c r="F7" s="315" t="s">
        <v>408</v>
      </c>
      <c r="G7" s="315" t="s">
        <v>409</v>
      </c>
    </row>
    <row r="8" spans="1:7" s="316" customFormat="1" ht="15">
      <c r="A8" s="409"/>
      <c r="B8" s="409"/>
      <c r="C8" s="411"/>
      <c r="D8" s="409"/>
      <c r="E8" s="409"/>
      <c r="F8" s="317" t="s">
        <v>33</v>
      </c>
      <c r="G8" s="317" t="s">
        <v>88</v>
      </c>
    </row>
    <row r="9" spans="1:7" ht="15.75">
      <c r="A9" s="293">
        <v>1</v>
      </c>
      <c r="B9" s="293">
        <v>2</v>
      </c>
      <c r="C9" s="294">
        <v>3</v>
      </c>
      <c r="D9" s="293">
        <v>4</v>
      </c>
      <c r="E9" s="293">
        <v>5</v>
      </c>
      <c r="F9" s="293">
        <v>6</v>
      </c>
      <c r="G9" s="293">
        <v>7</v>
      </c>
    </row>
    <row r="10" spans="1:7" ht="15.75">
      <c r="A10" s="295">
        <v>1</v>
      </c>
      <c r="B10" s="296" t="s">
        <v>20</v>
      </c>
      <c r="C10" s="297" t="s">
        <v>394</v>
      </c>
      <c r="D10" s="298"/>
      <c r="E10" s="298"/>
      <c r="F10" s="298"/>
      <c r="G10" s="298"/>
    </row>
    <row r="11" spans="1:7" ht="15.75">
      <c r="A11" s="295">
        <v>2</v>
      </c>
      <c r="B11" s="298" t="s">
        <v>34</v>
      </c>
      <c r="C11" s="299" t="s">
        <v>395</v>
      </c>
      <c r="D11" s="298" t="s">
        <v>1</v>
      </c>
      <c r="E11" s="300">
        <v>200</v>
      </c>
      <c r="F11" s="300"/>
      <c r="G11" s="300"/>
    </row>
    <row r="12" spans="1:7" ht="21.75" customHeight="1">
      <c r="A12" s="295">
        <v>3</v>
      </c>
      <c r="B12" s="298" t="s">
        <v>35</v>
      </c>
      <c r="C12" s="299" t="s">
        <v>396</v>
      </c>
      <c r="D12" s="298" t="s">
        <v>1</v>
      </c>
      <c r="E12" s="300">
        <v>200</v>
      </c>
      <c r="F12" s="300"/>
      <c r="G12" s="300"/>
    </row>
    <row r="13" spans="1:7" ht="21.75" customHeight="1">
      <c r="A13" s="295">
        <v>4</v>
      </c>
      <c r="B13" s="298" t="s">
        <v>36</v>
      </c>
      <c r="C13" s="301" t="s">
        <v>276</v>
      </c>
      <c r="D13" s="298" t="s">
        <v>1</v>
      </c>
      <c r="E13" s="300">
        <v>400</v>
      </c>
      <c r="F13" s="300"/>
      <c r="G13" s="300"/>
    </row>
    <row r="14" spans="1:7" ht="15.75">
      <c r="A14" s="295">
        <v>5</v>
      </c>
      <c r="B14" s="298" t="s">
        <v>37</v>
      </c>
      <c r="C14" s="299" t="s">
        <v>277</v>
      </c>
      <c r="D14" s="298" t="s">
        <v>1</v>
      </c>
      <c r="E14" s="300">
        <v>100</v>
      </c>
      <c r="F14" s="300"/>
      <c r="G14" s="300"/>
    </row>
    <row r="15" spans="1:7" ht="15.75">
      <c r="A15" s="295">
        <v>6</v>
      </c>
      <c r="B15" s="298" t="s">
        <v>38</v>
      </c>
      <c r="C15" s="299" t="s">
        <v>278</v>
      </c>
      <c r="D15" s="298" t="s">
        <v>1</v>
      </c>
      <c r="E15" s="300">
        <v>100</v>
      </c>
      <c r="F15" s="300"/>
      <c r="G15" s="300"/>
    </row>
    <row r="16" spans="1:7" ht="15.75">
      <c r="A16" s="295">
        <v>8</v>
      </c>
      <c r="B16" s="298" t="s">
        <v>39</v>
      </c>
      <c r="C16" s="299" t="s">
        <v>397</v>
      </c>
      <c r="D16" s="298" t="s">
        <v>1</v>
      </c>
      <c r="E16" s="300">
        <v>150</v>
      </c>
      <c r="F16" s="300"/>
      <c r="G16" s="300"/>
    </row>
    <row r="17" spans="1:7" ht="47.25">
      <c r="A17" s="295">
        <v>10</v>
      </c>
      <c r="B17" s="298" t="s">
        <v>175</v>
      </c>
      <c r="C17" s="299" t="s">
        <v>372</v>
      </c>
      <c r="D17" s="298" t="s">
        <v>1</v>
      </c>
      <c r="E17" s="300">
        <v>50</v>
      </c>
      <c r="F17" s="300"/>
      <c r="G17" s="300"/>
    </row>
    <row r="18" spans="1:7" ht="15.75">
      <c r="A18" s="295"/>
      <c r="B18" s="298"/>
      <c r="C18" s="302" t="s">
        <v>423</v>
      </c>
      <c r="D18" s="296"/>
      <c r="E18" s="300"/>
      <c r="F18" s="300"/>
      <c r="G18" s="303"/>
    </row>
    <row r="19" spans="1:7" ht="15.75">
      <c r="A19" s="304"/>
      <c r="B19" s="296" t="s">
        <v>40</v>
      </c>
      <c r="C19" s="297" t="s">
        <v>398</v>
      </c>
      <c r="D19" s="305"/>
      <c r="E19" s="300"/>
      <c r="F19" s="300"/>
      <c r="G19" s="300"/>
    </row>
    <row r="20" spans="1:7" ht="18">
      <c r="A20" s="306">
        <v>2</v>
      </c>
      <c r="B20" s="304" t="s">
        <v>2</v>
      </c>
      <c r="C20" s="307" t="s">
        <v>424</v>
      </c>
      <c r="D20" s="305" t="s">
        <v>425</v>
      </c>
      <c r="E20" s="300">
        <v>45</v>
      </c>
      <c r="F20" s="300"/>
      <c r="G20" s="300"/>
    </row>
    <row r="21" spans="1:7" ht="17.25">
      <c r="A21" s="306">
        <v>3</v>
      </c>
      <c r="B21" s="304" t="s">
        <v>3</v>
      </c>
      <c r="C21" s="299" t="s">
        <v>399</v>
      </c>
      <c r="D21" s="292" t="s">
        <v>426</v>
      </c>
      <c r="E21" s="300">
        <v>35</v>
      </c>
      <c r="F21" s="300"/>
      <c r="G21" s="300"/>
    </row>
    <row r="22" spans="1:7" ht="15.75">
      <c r="A22" s="306">
        <v>4</v>
      </c>
      <c r="B22" s="304" t="s">
        <v>4</v>
      </c>
      <c r="C22" s="307" t="s">
        <v>400</v>
      </c>
      <c r="D22" s="305" t="s">
        <v>5</v>
      </c>
      <c r="E22" s="300">
        <v>150</v>
      </c>
      <c r="F22" s="300"/>
      <c r="G22" s="300"/>
    </row>
    <row r="23" spans="1:7" ht="15.75">
      <c r="A23" s="306">
        <v>5</v>
      </c>
      <c r="B23" s="304" t="s">
        <v>6</v>
      </c>
      <c r="C23" s="307" t="s">
        <v>427</v>
      </c>
      <c r="D23" s="305" t="s">
        <v>15</v>
      </c>
      <c r="E23" s="300">
        <v>1.2</v>
      </c>
      <c r="F23" s="300"/>
      <c r="G23" s="300"/>
    </row>
    <row r="24" spans="1:7" ht="15.75">
      <c r="A24" s="306">
        <v>6</v>
      </c>
      <c r="B24" s="304" t="s">
        <v>7</v>
      </c>
      <c r="C24" s="307" t="s">
        <v>428</v>
      </c>
      <c r="D24" s="305" t="s">
        <v>15</v>
      </c>
      <c r="E24" s="300">
        <v>3.5</v>
      </c>
      <c r="F24" s="300"/>
      <c r="G24" s="300"/>
    </row>
    <row r="25" spans="1:7" ht="38.25" customHeight="1">
      <c r="A25" s="306">
        <v>7</v>
      </c>
      <c r="B25" s="304" t="s">
        <v>8</v>
      </c>
      <c r="C25" s="299" t="s">
        <v>401</v>
      </c>
      <c r="D25" s="292" t="s">
        <v>5</v>
      </c>
      <c r="E25" s="300">
        <v>150</v>
      </c>
      <c r="F25" s="300"/>
      <c r="G25" s="300"/>
    </row>
    <row r="26" spans="1:7" ht="15.75">
      <c r="A26" s="306">
        <v>8</v>
      </c>
      <c r="B26" s="304" t="s">
        <v>9</v>
      </c>
      <c r="C26" s="307" t="s">
        <v>282</v>
      </c>
      <c r="D26" s="308" t="s">
        <v>5</v>
      </c>
      <c r="E26" s="300">
        <v>350</v>
      </c>
      <c r="F26" s="300"/>
      <c r="G26" s="300"/>
    </row>
    <row r="27" spans="1:7" ht="15.75">
      <c r="A27" s="306">
        <v>9</v>
      </c>
      <c r="B27" s="304" t="s">
        <v>10</v>
      </c>
      <c r="C27" s="307" t="s">
        <v>402</v>
      </c>
      <c r="D27" s="305" t="s">
        <v>25</v>
      </c>
      <c r="E27" s="300">
        <v>25</v>
      </c>
      <c r="F27" s="300"/>
      <c r="G27" s="300"/>
    </row>
    <row r="28" spans="1:7" ht="15.75">
      <c r="A28" s="306">
        <v>10</v>
      </c>
      <c r="B28" s="304" t="s">
        <v>11</v>
      </c>
      <c r="C28" s="307" t="s">
        <v>403</v>
      </c>
      <c r="D28" s="305" t="s">
        <v>25</v>
      </c>
      <c r="E28" s="300">
        <v>5.5</v>
      </c>
      <c r="F28" s="300"/>
      <c r="G28" s="300"/>
    </row>
    <row r="29" spans="1:7" ht="15.75">
      <c r="A29" s="306">
        <v>11</v>
      </c>
      <c r="B29" s="304" t="s">
        <v>12</v>
      </c>
      <c r="C29" s="307" t="s">
        <v>404</v>
      </c>
      <c r="D29" s="305" t="s">
        <v>24</v>
      </c>
      <c r="E29" s="300">
        <v>70</v>
      </c>
      <c r="F29" s="300"/>
      <c r="G29" s="300"/>
    </row>
    <row r="30" spans="1:7" ht="15.75">
      <c r="A30" s="306">
        <v>12</v>
      </c>
      <c r="B30" s="304" t="s">
        <v>13</v>
      </c>
      <c r="C30" s="307" t="s">
        <v>283</v>
      </c>
      <c r="D30" s="309" t="s">
        <v>15</v>
      </c>
      <c r="E30" s="300">
        <v>23</v>
      </c>
      <c r="F30" s="300"/>
      <c r="G30" s="300"/>
    </row>
    <row r="31" spans="1:7" ht="15.75">
      <c r="A31" s="306">
        <v>13</v>
      </c>
      <c r="B31" s="304" t="s">
        <v>14</v>
      </c>
      <c r="C31" s="307" t="s">
        <v>284</v>
      </c>
      <c r="D31" s="305" t="s">
        <v>25</v>
      </c>
      <c r="E31" s="300">
        <v>23</v>
      </c>
      <c r="F31" s="300"/>
      <c r="G31" s="300"/>
    </row>
    <row r="32" spans="1:7" ht="15.75">
      <c r="A32" s="295"/>
      <c r="B32" s="298"/>
      <c r="C32" s="297" t="s">
        <v>429</v>
      </c>
      <c r="D32" s="310"/>
      <c r="E32" s="300"/>
      <c r="F32" s="300"/>
      <c r="G32" s="303"/>
    </row>
    <row r="33" spans="1:7" ht="15.75">
      <c r="A33" s="295">
        <v>1</v>
      </c>
      <c r="B33" s="296" t="s">
        <v>41</v>
      </c>
      <c r="C33" s="297" t="s">
        <v>285</v>
      </c>
      <c r="D33" s="292"/>
      <c r="E33" s="300"/>
      <c r="F33" s="300"/>
      <c r="G33" s="300"/>
    </row>
    <row r="34" spans="1:7" ht="15.75">
      <c r="A34" s="295"/>
      <c r="B34" s="298" t="s">
        <v>42</v>
      </c>
      <c r="C34" s="299" t="s">
        <v>405</v>
      </c>
      <c r="D34" s="292" t="s">
        <v>43</v>
      </c>
      <c r="E34" s="300">
        <v>40</v>
      </c>
      <c r="F34" s="300"/>
      <c r="G34" s="300"/>
    </row>
    <row r="35" spans="1:7" ht="17.25">
      <c r="A35" s="295">
        <v>3</v>
      </c>
      <c r="B35" s="298" t="s">
        <v>44</v>
      </c>
      <c r="C35" s="299" t="s">
        <v>430</v>
      </c>
      <c r="D35" s="292" t="s">
        <v>43</v>
      </c>
      <c r="E35" s="300">
        <v>90</v>
      </c>
      <c r="F35" s="300"/>
      <c r="G35" s="300"/>
    </row>
    <row r="36" spans="1:7" ht="15.75">
      <c r="A36" s="295">
        <v>4</v>
      </c>
      <c r="B36" s="298" t="s">
        <v>45</v>
      </c>
      <c r="C36" s="299" t="s">
        <v>392</v>
      </c>
      <c r="D36" s="292" t="s">
        <v>43</v>
      </c>
      <c r="E36" s="300">
        <v>90</v>
      </c>
      <c r="F36" s="300"/>
      <c r="G36" s="300"/>
    </row>
    <row r="37" spans="1:7" ht="15.75">
      <c r="A37" s="295">
        <v>5</v>
      </c>
      <c r="B37" s="298" t="s">
        <v>46</v>
      </c>
      <c r="C37" s="299" t="s">
        <v>406</v>
      </c>
      <c r="D37" s="292" t="s">
        <v>43</v>
      </c>
      <c r="E37" s="300">
        <v>70</v>
      </c>
      <c r="F37" s="300"/>
      <c r="G37" s="300"/>
    </row>
    <row r="38" spans="1:7" ht="15.75">
      <c r="A38" s="295">
        <v>8</v>
      </c>
      <c r="B38" s="298" t="s">
        <v>47</v>
      </c>
      <c r="C38" s="311"/>
      <c r="D38" s="292" t="s">
        <v>43</v>
      </c>
      <c r="E38" s="300">
        <v>40</v>
      </c>
      <c r="F38" s="300"/>
      <c r="G38" s="300"/>
    </row>
    <row r="39" spans="1:7" ht="15.75">
      <c r="A39" s="295"/>
      <c r="B39" s="298"/>
      <c r="C39" s="297" t="s">
        <v>320</v>
      </c>
      <c r="D39" s="310"/>
      <c r="E39" s="300"/>
      <c r="F39" s="300"/>
      <c r="G39" s="303"/>
    </row>
    <row r="41" spans="1:7">
      <c r="G41" s="80"/>
    </row>
    <row r="42" spans="1:7" ht="16.5">
      <c r="G42" s="65"/>
    </row>
    <row r="43" spans="1:7">
      <c r="E43" s="82"/>
      <c r="G43" s="81"/>
    </row>
    <row r="44" spans="1:7">
      <c r="F44" s="68"/>
    </row>
    <row r="45" spans="1:7">
      <c r="G45" s="80"/>
    </row>
  </sheetData>
  <mergeCells count="7">
    <mergeCell ref="A2:G2"/>
    <mergeCell ref="A7:A8"/>
    <mergeCell ref="B7:B8"/>
    <mergeCell ref="C7:C8"/>
    <mergeCell ref="D7:D8"/>
    <mergeCell ref="E7:E8"/>
    <mergeCell ref="A3:G5"/>
  </mergeCells>
  <phoneticPr fontId="41" type="noConversion"/>
  <pageMargins left="0.39" right="0.2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Krebs</vt:lpstr>
      <vt:lpstr>B</vt:lpstr>
      <vt:lpstr>B-1</vt:lpstr>
      <vt:lpstr>B-2</vt:lpstr>
      <vt:lpstr>B-3</vt:lpstr>
      <vt:lpstr>D</vt:lpstr>
      <vt:lpstr>D-work</vt:lpstr>
      <vt:lpstr>'B-1'!Print_Area</vt:lpstr>
      <vt:lpstr>'B-2'!Print_Area</vt:lpstr>
      <vt:lpstr>D!Print_Area</vt:lpstr>
      <vt:lpstr>Krebs!Print_Area</vt:lpstr>
      <vt:lpstr>B!Print_Titles</vt:lpstr>
      <vt:lpstr>'B-1'!Print_Titles</vt:lpstr>
      <vt:lpstr>D!Print_Titles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2012-11-21T12:04:27Z</cp:lastPrinted>
  <dcterms:created xsi:type="dcterms:W3CDTF">2006-09-16T00:00:00Z</dcterms:created>
  <dcterms:modified xsi:type="dcterms:W3CDTF">2014-05-20T14:29:25Z</dcterms:modified>
</cp:coreProperties>
</file>